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D177DE90-FFFE-45AD-9B27-5C5B1CADBD15}"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<sst xmlns="http://schemas.openxmlformats.org/spreadsheetml/2006/main" count="1945" uniqueCount="478">
  <si>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</si>
  <si>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</si>
  <si>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</si>
  <si>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</si>
  <si>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</si>
  <si>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</si>
  <si>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</si>
  <si>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</si>
  <si>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</si>
  <si>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</si>
  <si>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</si>
  <si>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</si>
  <si>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</si>
  <si>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</si>
  <si>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</si>
  <si>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</si>
  <si>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</si>
  <si>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</si>
  <si>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</si>
  <si>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</si>
  <si>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</si>
  <si>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</si>
  <si>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</si>
  <si>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</si>
  <si>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</si>
  <si>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</si>
  <si>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</si>
  <si>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</si>
  <si>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</si>
  <si>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</si>
  <si>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</si>
  <si>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</si>
  <si>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</si>
  <si>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</si>
  <si>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</si>
  <si>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</si>
  <si>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</si>
  <si>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</si>
  <si>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</si>
  <si>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</si>
  <si>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</si>
  <si>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</si>
  <si>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</si>
  <si>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</si>
  <si>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</si>
  <si>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</si>
  <si>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</si>
  <si>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</si>
  <si>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</si>
  <si>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</si>
  <si>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</si>
  <si>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</si>
  <si>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</si>
  <si>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</si>
  <si>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</si>
  <si>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</si>
  <si>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</si>
  <si>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</si>
  <si>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</si>
  <si>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</si>
  <si>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</si>
  <si>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</si>
  <si>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</si>
  <si>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</si>
  <si>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</si>
  <si>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</si>
  <si>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</si>
  <si>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</si>
  <si>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</si>
  <si>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</si>
  <si>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</si>
  <si>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</si>
  <si>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</si>
  <si>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</si>
  <si>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</si>
  <si>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</si>
  <si>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</si>
  <si>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</si>
  <si>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</si>
  <si>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</si>
  <si>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</si>
  <si>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</si>
  <si>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</si>
  <si>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</si>
  <si>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</si>
  <si>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</si>
  <si>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</si>
  <si>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</si>
  <si>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</si>
  <si>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</si>
  <si>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</si>
  <si>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</si>
  <si>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</si>
  <si>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</si>
  <si>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</si>
  <si>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</si>
  <si>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</si>
  <si>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</si>
  <si>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</si>
  <si>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</si>
  <si>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</si>
  <si>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</si>
  <si>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</si>
  <si>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</si>
  <si>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</si>
  <si>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</si>
  <si>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</si>
  <si>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</si>
  <si>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</si>
  <si>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</si>
  <si>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</si>
  <si>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</si>
  <si>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</si>
  <si>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</si>
  <si>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</si>
  <si>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</si>
  <si>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</si>
  <si>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</si>
  <si>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</si>
  <si>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</si>
  <si>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</si>
  <si>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</si>
  <si>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</si>
  <si>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</si>
  <si>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</si>
  <si>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</si>
  <si>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</si>
  <si>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</si>
  <si>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</si>
  <si>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</si>
  <si>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</si>
  <si>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</si>
  <si>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</si>
  <si>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</si>
  <si>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</si>
  <si>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</si>
  <si>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</si>
  <si>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</si>
  <si>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</si>
  <si>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</si>
  <si>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</si>
  <si>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</si>
  <si>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</si>
  <si>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</si>
  <si>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</si>
  <si>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</si>
  <si>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</si>
  <si>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</si>
  <si>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</si>
  <si>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</si>
  <si>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</si>
  <si>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</si>
  <si>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</si>
  <si>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</si>
  <si>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</si>
  <si>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</si>
  <si>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</si>
  <si>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</si>
  <si>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</si>
  <si>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</si>
  <si>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</si>
  <si>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</si>
  <si>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</si>
  <si>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</si>
  <si>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</si>
  <si>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</si>
  <si>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</si>
  <si>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</si>
  <si>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</si>
  <si>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</si>
  <si>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</si>
  <si>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</si>
  <si>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</si>
  <si>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</si>
  <si>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</si>
  <si>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</si>
  <si>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</si>
  <si>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</si>
  <si>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</si>
  <si>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</si>
  <si>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</si>
  <si>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</si>
  <si>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</si>
  <si>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</si>
  <si>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</si>
  <si>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</si>
  <si>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</si>
  <si>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</si>
  <si>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</si>
  <si>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</si>
  <si>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</si>
  <si>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</si>
  <si>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</si>
  <si>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</si>
  <si>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</si>
  <si>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</si>
  <si>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</si>
  <si>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</si>
  <si>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</si>
  <si>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</si>
  <si>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</si>
  <si>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</si>
  <si>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</si>
  <si>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</si>
  <si>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</si>
  <si>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</si>
  <si>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</si>
  <si>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</si>
  <si>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</si>
  <si>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</si>
  <si>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</si>
  <si>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</si>
  <si>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</si>
  <si>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</si>
  <si>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</si>
  <si>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</si>
  <si>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</si>
  <si>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</si>
  <si>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</si>
  <si>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</si>
  <si>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</si>
  <si>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</si>
  <si>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</si>
  <si>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</si>
  <si>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</si>
  <si>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</si>
  <si>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</si>
  <si>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</si>
  <si>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</si>
  <si>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</si>
  <si>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</si>
  <si>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</si>
  <si>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</si>
  <si>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</si>
  <si>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</si>
  <si>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</si>
  <si>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</si>
  <si>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</si>
  <si>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</si>
  <si>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</si>
  <si>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</si>
  <si>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</si>
  <si>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</si>
  <si>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</si>
  <si>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</si>
  <si>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</si>
  <si>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</si>
  <si>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</si>
  <si>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</si>
  <si>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</si>
  <si>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</si>
  <si>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</si>
  <si>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</si>
  <si>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</si>
  <si>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</si>
  <si>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</si>
  <si>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</si>
  <si>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</si>
  <si>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</si>
  <si>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</si>
  <si>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</si>
  <si>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</si>
  <si>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</si>
  <si>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</si>
  <si>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</si>
  <si>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</si>
  <si>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</si>
  <si>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</si>
  <si>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</si>
  <si>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</si>
  <si>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</si>
  <si>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</si>
  <si>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</si>
  <si>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</si>
  <si>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</si>
  <si>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</si>
  <si>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</si>
  <si>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</si>
  <si>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</si>
  <si>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</si>
  <si>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</si>
  <si>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</si>
  <si>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</si>
  <si>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</si>
  <si>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</si>
  <si>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</si>
  <si>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</si>
  <si>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</si>
  <si>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</si>
  <si>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</si>
  <si>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</si>
  <si>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</si>
  <si>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</si>
  <si>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</si>
  <si>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</si>
  <si>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</si>
  <si>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</si>
  <si>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</si>
  <si>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</si>
  <si>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</si>
  <si>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</si>
  <si>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</si>
  <si>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</si>
  <si>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</si>
  <si>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</si>
  <si>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</si>
  <si>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</si>
  <si>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</si>
  <si>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</si>
  <si>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</si>
  <si>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</si>
  <si>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</si>
  <si>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</si>
  <si>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</si>
  <si>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</si>
  <si>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</si>
  <si>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</si>
  <si>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</si>
  <si>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</si>
  <si>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</si>
  <si>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</si>
  <si>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</si>
  <si>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</si>
  <si>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</si>
  <si>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</si>
  <si>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</si>
  <si>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</si>
  <si>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</si>
  <si>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</si>
  <si>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</si>
  <si>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</si>
  <si>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</si>
  <si>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</si>
  <si>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</si>
  <si>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</si>
  <si>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</si>
  <si>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</si>
  <si>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</si>
  <si>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</si>
  <si>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</si>
  <si>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</si>
  <si>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</si>
  <si>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</si>
  <si>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</si>
  <si>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</si>
  <si>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</si>
  <si>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</si>
  <si>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</si>
  <si>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</si>
  <si>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</si>
  <si>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</si>
  <si>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</si>
  <si>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</si>
  <si>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</si>
  <si>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</si>
  <si>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</si>
  <si>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</si>
  <si>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</si>
  <si>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</si>
  <si>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</si>
  <si>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</si>
  <si>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</si>
  <si>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</si>
  <si>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</si>
  <si>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</si>
  <si>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</si>
  <si>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</si>
  <si>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</si>
  <si>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</si>
  <si>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</si>
  <si>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</si>
  <si>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</si>
  <si>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</si>
  <si>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</si>
  <si>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</si>
  <si>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</si>
  <si>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</si>
  <si>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</si>
  <si>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</si>
  <si>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</si>
  <si>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</si>
  <si>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</si>
  <si>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</si>
  <si>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</si>
  <si>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</si>
  <si>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</si>
  <si>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</si>
  <si>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</si>
  <si>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</si>
  <si>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</si>
  <si>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</si>
  <si>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</si>
  <si>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</si>
  <si>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</si>
  <si>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</si>
  <si>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</si>
  <si>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</si>
  <si>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</si>
  <si>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</si>
  <si>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</si>
  <si>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</si>
  <si>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</si>
  <si>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</si>
  <si>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</si>
  <si>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</si>
  <si>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</si>
  <si>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</si>
  <si>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</si>
  <si>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</si>
  <si>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</si>
  <si>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</si>
  <si>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</si>
  <si>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</si>
  <si>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</si>
  <si>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</si>
  <si>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</si>
  <si>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</si>
  <si>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</si>
  <si>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</si>
  <si>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</si>
  <si>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</si>
  <si>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</si>
  <si>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</si>
  <si>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</si>
  <si>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</si>
  <si>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</si>
  <si>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</si>
  <si>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</si>
  <si>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(2,3,a,b)</t>
  </si>
  <si>
    <t>Age- and sex-adjusted percent of residents (all ages) diagnosed with disorder</t>
  </si>
  <si>
    <t>(1,3)</t>
  </si>
  <si>
    <t>(1,2,b)</t>
  </si>
  <si>
    <t>Count 
(2012/13)</t>
  </si>
  <si>
    <t>Count 
(2017/18)</t>
  </si>
  <si>
    <t>Count 
(2022/23)</t>
  </si>
  <si>
    <t>Adjusted Percent
(2012/13)</t>
  </si>
  <si>
    <t>Adjusted Percent
(2017/18)</t>
  </si>
  <si>
    <t>Adjusted Percent
(2022/23)</t>
  </si>
  <si>
    <t>Crude Percent
(2012/13)</t>
  </si>
  <si>
    <t>Crude Percent
(2017/18)</t>
  </si>
  <si>
    <t>Crude Percent
(2022/23</t>
  </si>
  <si>
    <t>Crude and Age &amp; Sex Adjusted Average Annual Total Respiratory Morbidity Prevalence by Regions, 2012/13, 2017/18 &amp; 2022/23 (ref), per 100</t>
  </si>
  <si>
    <t>(2,3,b)</t>
  </si>
  <si>
    <t>(2,a,b)</t>
  </si>
  <si>
    <t>(a,b)</t>
  </si>
  <si>
    <t>(1,2)</t>
  </si>
  <si>
    <t>(3,a)</t>
  </si>
  <si>
    <t>(2,3,a)</t>
  </si>
  <si>
    <t>(1,a)</t>
  </si>
  <si>
    <t>(b)</t>
  </si>
  <si>
    <t>(a)</t>
  </si>
  <si>
    <t>(3,b)</t>
  </si>
  <si>
    <t>(1,a,b)</t>
  </si>
  <si>
    <t>(1,b)</t>
  </si>
  <si>
    <t>(2,b)</t>
  </si>
  <si>
    <t>(1,2,a)</t>
  </si>
  <si>
    <t>(2,a)</t>
  </si>
  <si>
    <t>Crude and Age &amp; Sex Adjusted Average Annual Total Respiratory Morbidity Prevalence by Income Quintile, 2008-2012(ref), 2012/13, 2017/18, &amp; 2022/23, per 100</t>
  </si>
  <si>
    <t>1,3</t>
  </si>
  <si>
    <t>1,2</t>
  </si>
  <si>
    <t xml:space="preserve">Adjusted Prevalence of Total Respiratory Morbidity by Income Quintile, 2012/13, 2017/18 and 2022/23
</t>
  </si>
  <si>
    <t>Count and percent of residents (all ages) diagnosed with disorder</t>
  </si>
  <si>
    <t xml:space="preserve">date:  November 28, 2024 </t>
  </si>
  <si>
    <t>Health Region</t>
  </si>
  <si>
    <t>Community Area</t>
  </si>
  <si>
    <t>Neighborhood Cluster</t>
  </si>
  <si>
    <t>District</t>
  </si>
  <si>
    <t>If you require this document in a different accessible format, please contact us: by phone at 204-789-3819 or by email at info@cpe.umanitoba.ca.</t>
  </si>
  <si>
    <t>End of worksheet</t>
  </si>
  <si>
    <t xml:space="preserve">Statistical Tests for Adjusted Prevalence of Total Respiratory Morbidity by Income Quintile, 2012/13, 2017/18 and 2022/23
</t>
  </si>
  <si>
    <t>bold = statistically significant</t>
  </si>
  <si>
    <t xml:space="preserve">Total Respiratory Morbidity Prevalence Counts, Crude Prevalence, and Adjusted Prevalence by Health Region, 2012/13, 2017/18 and 2022/23
</t>
  </si>
  <si>
    <t xml:space="preserve">Total Respiratory Morbidity Prevalence Counts, Crude Prevalence, and Adjusted Prevalence by Winnipeg Community Area, 2012/13, 2017/18 and 2022/23
</t>
  </si>
  <si>
    <t xml:space="preserve">Total Respiratory Morbidity Prevalence Counts, Crude Prevalence, and Adjusted Prevalence by Winnipeg Neighbourhood Cluster, 2012/13, 2017/18 and 2022/23
</t>
  </si>
  <si>
    <t xml:space="preserve">Total Respiratory Morbidity Prevalence Counts, Crude Prevalence, and Adjusted Prevalence by District in Southern Health-Santé Sud, 2012/13, 2017/18 and 2022/23
</t>
  </si>
  <si>
    <t xml:space="preserve">Total Respiratory Morbidity Prevalence Counts, Crude Prevalence, and Adjusted Prevalence by District in Interlake-Eastern RHA, 2012/13, 2017/18 and 2022/23
</t>
  </si>
  <si>
    <t xml:space="preserve">Total Respiratory Morbidity Prevalence Counts, Crude Prevalence, and Adjusted Prevalence by District in Prairie Mountain, 2012/13, 2017/18 and 2022/23
</t>
  </si>
  <si>
    <t xml:space="preserve">Total Respiratory Morbidity Prevalence Counts, Crude Prevalence, and Adjusted Prevalence by District in Northern Health Region,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</si>
</sst>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2" fontId="41" fillId="0" borderId="11" xfId="103" applyFill="1" applyAlignment="1">
      <alignment horizontal="center" vertical="center"/>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alignment horizontal="center" vertical="center" textRotation="0" wrapText="0" indent="0" justifyLastLine="0" shrinkToFit="0" readingOrder="0"/>
      <border outline="0">
        <left style="thin">
          <color theme="7"/>
        </left>
      </border>
    </dxf>
    <dxf>
      <font>
        <strike val="0"/>
        <outline val="0"/>
        <shadow val="0"/>
        <u val="none"/>
        <vertAlign val="baseline"/>
        <name val="Arial"/>
        <family val="2"/>
        <scheme val="none"/>
      </font>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alignment horizontal="center" vertical="center" textRotation="0" wrapText="0" indent="0" justifyLastLine="0" shrinkToFit="0" readingOrder="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(1,2,3,a,b)</c:v>
                  </c:pt>
                  <c:pt idx="2">
                    <c:v>Prairie Mountain Health (1,2,3,b)</c:v>
                  </c:pt>
                  <c:pt idx="3">
                    <c:v>Interlake-Eastern RHA (2,a,b)</c:v>
                  </c:pt>
                  <c:pt idx="4">
                    <c:v>Winnipeg RHA (2,3,b)</c:v>
                  </c:pt>
                  <c:pt idx="5">
                    <c:v>Southern Health-Santé Sud (1,2,3,a,b)</c:v>
                  </c:pt>
                </c:lvl>
                <c:lvl>
                  <c:pt idx="0">
                    <c:v>   </c:v>
                  </c:pt>
                </c:lvl>
              </c:multiLvlStrCache>
            </c:multiLvlStrRef>
          </c:cat>
          <c:val>
            <c:numRef>
              <c:f>'Graph Data'!$H$6:$H$11</c:f>
              <c:numCache>
                <c:formatCode>0.00</c:formatCode>
                <c:ptCount val="6"/>
                <c:pt idx="0">
                  <c:v>8.7803934689999998</c:v>
                </c:pt>
                <c:pt idx="1">
                  <c:v>3.2777142715999998</c:v>
                </c:pt>
                <c:pt idx="2">
                  <c:v>11.065905635</c:v>
                </c:pt>
                <c:pt idx="3">
                  <c:v>8.9413084474000009</c:v>
                </c:pt>
                <c:pt idx="4">
                  <c:v>9.6284107948000006</c:v>
                </c:pt>
                <c:pt idx="5">
                  <c:v>6.0924343542999999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(1,2,3,b)</c:v>
                  </c:pt>
                  <c:pt idx="3">
                    <c:v>Interlake-Eastern RHA (2,a,b)</c:v>
                  </c:pt>
                  <c:pt idx="4">
                    <c:v>Winnipeg RHA (2,3,b)</c:v>
                  </c:pt>
                  <c:pt idx="5">
                    <c:v>Southern Health-Santé Sud (1,2,3,a,b)</c:v>
                  </c:pt>
                </c:lvl>
                <c:lvl>
                  <c:pt idx="0">
                    <c:v>   </c:v>
                  </c:pt>
                </c:lvl>
              </c:multiLvlStrCache>
            </c:multiLvlStrRef>
          </c:cat>
          <c:val>
            <c:numRef>
              <c:f>'Graph Data'!$G$6:$G$11</c:f>
              <c:numCache>
                <c:formatCode>0.00</c:formatCode>
                <c:ptCount val="6"/>
                <c:pt idx="0">
                  <c:v>10.471068388999999</c:v>
                </c:pt>
                <c:pt idx="1">
                  <c:v>4.58169133</c:v>
                </c:pt>
                <c:pt idx="2">
                  <c:v>13.173648441999999</c:v>
                </c:pt>
                <c:pt idx="3">
                  <c:v>9.4975524388999997</c:v>
                </c:pt>
                <c:pt idx="4">
                  <c:v>11.311736739000001</c:v>
                </c:pt>
                <c:pt idx="5">
                  <c:v>7.3459263675999997</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(1,2,3,a,b)</c:v>
                  </c:pt>
                  <c:pt idx="2">
                    <c:v>Prairie Mountain Health (1,2,3,b)</c:v>
                  </c:pt>
                  <c:pt idx="3">
                    <c:v>Interlake-Eastern RHA (2,a,b)</c:v>
                  </c:pt>
                  <c:pt idx="4">
                    <c:v>Winnipeg RHA (2,3,b)</c:v>
                  </c:pt>
                  <c:pt idx="5">
                    <c:v>Southern Health-Santé Sud (1,2,3,a,b)</c:v>
                  </c:pt>
                </c:lvl>
                <c:lvl>
                  <c:pt idx="0">
                    <c:v>   </c:v>
                  </c:pt>
                </c:lvl>
              </c:multiLvlStrCache>
            </c:multiLvlStrRef>
          </c:cat>
          <c:val>
            <c:numRef>
              <c:f>'Graph Data'!$F$6:$F$11</c:f>
              <c:numCache>
                <c:formatCode>0.00</c:formatCode>
                <c:ptCount val="6"/>
                <c:pt idx="0">
                  <c:v>11.150373299</c:v>
                </c:pt>
                <c:pt idx="1">
                  <c:v>6.3065875987000002</c:v>
                </c:pt>
                <c:pt idx="2">
                  <c:v>13.873335899000001</c:v>
                </c:pt>
                <c:pt idx="3">
                  <c:v>10.74036343</c:v>
                </c:pt>
                <c:pt idx="4">
                  <c:v>11.678253402999999</c:v>
                </c:pt>
                <c:pt idx="5">
                  <c:v>7.9896863295999996</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25"/>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7493842015765946"/>
          <c:y val="0.10916503107321686"/>
          <c:w val="0.1653659906373478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6511748186172862"/>
          <c:w val="0.8661362333747884"/>
          <c:h val="0.50073278133051058"/>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9.6987810059000008</c:v>
                </c:pt>
                <c:pt idx="1">
                  <c:v>9.4869245678999992</c:v>
                </c:pt>
                <c:pt idx="2">
                  <c:v>9.1037541685000001</c:v>
                </c:pt>
                <c:pt idx="3">
                  <c:v>8.4163510188000004</c:v>
                </c:pt>
                <c:pt idx="4">
                  <c:v>9.2904308147000005</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8.1225126160999999</c:v>
                </c:pt>
                <c:pt idx="1">
                  <c:v>8.3529982266000005</c:v>
                </c:pt>
                <c:pt idx="2">
                  <c:v>8.5848685359000001</c:v>
                </c:pt>
                <c:pt idx="3">
                  <c:v>7.3722187254999998</c:v>
                </c:pt>
                <c:pt idx="4">
                  <c:v>8.0647426392000003</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7.3425952342</c:v>
                </c:pt>
                <c:pt idx="1">
                  <c:v>6.5625328098000004</c:v>
                </c:pt>
                <c:pt idx="2">
                  <c:v>7.2044838701999998</c:v>
                </c:pt>
                <c:pt idx="3">
                  <c:v>6.4586022476</c:v>
                </c:pt>
                <c:pt idx="4">
                  <c:v>7.5622807954000004</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6"/>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540603925705473"/>
          <c:y val="0.46567794357197068"/>
          <c:w val="0.20416384106292934"/>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30198796926E-2"/>
          <c:y val="0.16202152907682119"/>
          <c:w val="0.8661362333747884"/>
          <c:h val="0.51303662998266719"/>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13.617370723000001</c:v>
                </c:pt>
                <c:pt idx="1">
                  <c:v>12.486950553</c:v>
                </c:pt>
                <c:pt idx="2">
                  <c:v>11.982056118999999</c:v>
                </c:pt>
                <c:pt idx="3">
                  <c:v>11.116737241999999</c:v>
                </c:pt>
                <c:pt idx="4">
                  <c:v>10.330238585</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13.602750717999999</c:v>
                </c:pt>
                <c:pt idx="1">
                  <c:v>12.480590036000001</c:v>
                </c:pt>
                <c:pt idx="2">
                  <c:v>11.719158898</c:v>
                </c:pt>
                <c:pt idx="3">
                  <c:v>11.186650502000001</c:v>
                </c:pt>
                <c:pt idx="4">
                  <c:v>9.3037348546</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11.623268233999999</c:v>
                </c:pt>
                <c:pt idx="1">
                  <c:v>10.934215844000001</c:v>
                </c:pt>
                <c:pt idx="2">
                  <c:v>10.02072519</c:v>
                </c:pt>
                <c:pt idx="3">
                  <c:v>9.2468524033000001</c:v>
                </c:pt>
                <c:pt idx="4">
                  <c:v>8.6589262211999998</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2927843499227674"/>
          <c:y val="0.46141998134211132"/>
          <c:w val="0.2100911728139245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prevalence of total respiratory morbidity by Manitoba health region for the time periods 2012/13, 2017/18, and 2022/23. Values represent the age- and sex-adjusted percent of residents diagnosed with disor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4.11: Prevalence of Total Respiratory Morbidity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total respiratory morbidity by rural income quintile, 2012/13, 2017/18 and 2022/23, based on the age- and sex-adjusted percent of residents diagnosed with the disorder. Data points are plotted for each region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Total Respiratory Morbidity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total respiratory morbidity by urban income quintile, 2012/13, 2017/18 and 2022/23, based on the age- and sex-adjusted percent of residents diagnosed with the disorder. Data points are plotted for each region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Total Respiratory Morbidity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(all ages)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0B088E2E-74D4-44AE-AF7A-0159D8B77732}"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71A5E9C5-9A56-4E24-9BDC-440D3387FFDB}"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07DDFD4F-A2F3-4CAC-A2CD-9FB19E47464F}"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1E7F46D-3E6C-45A4-9A55-751AE1E7753D}"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30E5E107-9B70-45B8-BCFF-C9FAA7475094}"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A6514FB8-1F3C-4888-9BAD-F97B68DB1F8B}"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0509D4E7-5E97-40D9-A87C-45EEDDEC29FD}"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Percent_x000a_(2012/13)" dataDxfId="98"/>
    <tableColumn id="9" xr3:uid="{E533163E-0B38-4D72-A5E4-7C9E8DE92DB0}" name="Adjusted Percent_x000a_(2012/13)" dataDxfId="97"/>
    <tableColumn id="4" xr3:uid="{E905B87B-6CF6-472D-A463-4DD4DF0F4579}" name="Count _x000a_(2017/18)" dataDxfId="96"/>
    <tableColumn id="5" xr3:uid="{42AC696E-0C0F-41CD-87FE-48FEB719A977}" name="Crude Percent_x000a_(2017/18)" dataDxfId="95"/>
    <tableColumn id="10" xr3:uid="{9B6946B1-8EB7-4F82-B7C6-45A6E18E0B8E}" name="Adjusted Percent_x000a_(2017/18)" dataDxfId="94"/>
    <tableColumn id="6" xr3:uid="{98A3EF03-EBD3-4B5B-968D-B7D8D08DA0B7}" name="Count _x000a_(2022/23)" dataDxfId="93"/>
    <tableColumn id="7" xr3:uid="{207C225F-DEFE-422A-B44A-EF5A1D5B5E9B}" name="Crude Percent_x000a_(2022/23" dataDxfId="92"/>
    <tableColumn id="12" xr3:uid="{99B711D0-E2B7-4818-8B64-BF6600B64A94}" name="Adjusted Percent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Percent_x000a_(2012/13)" dataDxfId="85"/>
    <tableColumn id="8" xr3:uid="{E1FE3E8A-F8CF-4F43-A07A-29CA47C07498}" name="Adjusted Percent_x000a_(2012/13)" dataDxfId="84" dataCellStyle="Data - percent"/>
    <tableColumn id="4" xr3:uid="{17D3DE66-4D16-4579-9390-FCE7DFAD63F4}" name="Count _x000a_(2017/18)" dataDxfId="83" dataCellStyle="Data - counts"/>
    <tableColumn id="5" xr3:uid="{CB9FD7DB-67DB-469A-B19C-D7838272F54A}" name="Crude Percent_x000a_(2017/18)" dataDxfId="82"/>
    <tableColumn id="9" xr3:uid="{13A8AFE8-2E00-4BDF-B370-B87F79D187D2}" name="Adjusted Percent_x000a_(2017/18)" dataDxfId="81" dataCellStyle="Data - percent"/>
    <tableColumn id="6" xr3:uid="{DE6F0234-9AFC-4F7C-B44E-7E3EF1DFD886}" name="Count _x000a_(2022/23)" dataDxfId="80" dataCellStyle="Data - counts"/>
    <tableColumn id="7" xr3:uid="{DEF3260F-6C20-44F1-A215-7DE7E706528E}" name="Crude Percent_x000a_(2022/23" dataDxfId="79" dataCellStyle="Data - percent"/>
    <tableColumn id="10" xr3:uid="{FD57EE1E-18E1-452C-A821-2E362C658130}" name="Adjusted Percent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Percent_x000a_(2012/13)" dataDxfId="72"/>
    <tableColumn id="8" xr3:uid="{0C919304-67A1-4AA3-8103-645F25F7CD26}" name="Adjusted Percent_x000a_(2012/13)" dataDxfId="71" dataCellStyle="Data - percent"/>
    <tableColumn id="4" xr3:uid="{9B3EB30E-4811-4C2F-87EE-547A53BB9DF3}" name="Count _x000a_(2017/18)" dataDxfId="70" dataCellStyle="Data - counts"/>
    <tableColumn id="5" xr3:uid="{0F12AD61-6D7D-4366-8714-6875C0A34F39}" name="Crude Percent_x000a_(2017/18)" dataDxfId="69"/>
    <tableColumn id="9" xr3:uid="{2605FB17-AA4C-4FAA-83FA-01A01B6C0FC0}" name="Adjusted Percent_x000a_(2017/18)" dataDxfId="68" dataCellStyle="Data - percent"/>
    <tableColumn id="6" xr3:uid="{43E0FA13-9B54-44D6-B201-10E3B3EA5D72}" name="Count _x000a_(2022/23)" dataDxfId="67" dataCellStyle="Data - counts"/>
    <tableColumn id="7" xr3:uid="{C517B006-E5E4-45CE-8275-34DFC91A1A27}" name="Crude Percent_x000a_(2022/23" dataDxfId="66" dataCellStyle="Data - percent"/>
    <tableColumn id="10" xr3:uid="{B737B69A-8423-4615-A441-837880882BBA}" name="Adjusted Percent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Percent_x000a_(2012/13)" dataDxfId="59"/>
    <tableColumn id="8" xr3:uid="{CFB65243-E5B2-44C6-8D0C-FB9438A58613}" name="Adjusted Percent_x000a_(2012/13)" dataDxfId="58"/>
    <tableColumn id="4" xr3:uid="{65A87695-A081-48FE-8DE3-008DDF3ABE7B}" name="Count _x000a_(2017/18)" dataDxfId="57"/>
    <tableColumn id="5" xr3:uid="{94433568-4669-42E6-80A7-30B3ED87FD6E}" name="Crude Percent_x000a_(2017/18)" dataDxfId="56"/>
    <tableColumn id="9" xr3:uid="{3F299B8B-FCEB-4979-A7AE-BD2BD5C89E3E}" name="Adjusted Percent_x000a_(2017/18)" dataDxfId="55"/>
    <tableColumn id="6" xr3:uid="{F9BAEEB1-906A-4FDA-B891-D116C64ECB71}" name="Count _x000a_(2022/23)" dataDxfId="54"/>
    <tableColumn id="7" xr3:uid="{0CF98AB4-2418-42C1-BA44-73FF78F5589D}" name="Crude Percent_x000a_(2022/23" dataDxfId="53"/>
    <tableColumn id="10" xr3:uid="{9C6E716E-CAD9-42C6-B721-1B82BF58347E}" name="Adjusted Percent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Percent_x000a_(2012/13)" dataDxfId="46"/>
    <tableColumn id="8" xr3:uid="{5833F9F7-6CE0-4C5D-9C27-545F1A6F2CD5}" name="Adjusted Percent_x000a_(2012/13)" dataDxfId="45"/>
    <tableColumn id="4" xr3:uid="{AA22EA7D-5DC0-4F3A-8ECA-5325860C71C2}" name="Count _x000a_(2017/18)" dataDxfId="44"/>
    <tableColumn id="5" xr3:uid="{8961EBF3-9061-40CF-8EED-1A80E878AA94}" name="Crude Percent_x000a_(2017/18)" dataDxfId="43"/>
    <tableColumn id="9" xr3:uid="{670C5F53-3547-4206-A3B4-00F4526F41EF}" name="Adjusted Percent_x000a_(2017/18)" dataDxfId="42"/>
    <tableColumn id="6" xr3:uid="{5AE41F3B-C96C-4164-9A3A-D1DA1E86C419}" name="Count _x000a_(2022/23)" dataDxfId="41"/>
    <tableColumn id="7" xr3:uid="{CC94DDF7-9E48-4746-955D-E442C96C3982}" name="Crude Percent_x000a_(2022/23" dataDxfId="40"/>
    <tableColumn id="10" xr3:uid="{1DCF345B-E210-451E-A2D4-F32F96B5D28A}" name="Adjusted Percent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Percent_x000a_(2012/13)" dataDxfId="33"/>
    <tableColumn id="8" xr3:uid="{78EE06CD-91BE-4824-9F4D-66929B7D5852}" name="Adjusted Percent_x000a_(2012/13)" dataDxfId="32"/>
    <tableColumn id="4" xr3:uid="{ACE4089F-A593-4169-8211-DB959B0A7642}" name="Count _x000a_(2017/18)" dataDxfId="31"/>
    <tableColumn id="5" xr3:uid="{BBAF5251-1946-45AA-B1BE-33DD00E61DDF}" name="Crude Percent_x000a_(2017/18)" dataDxfId="30"/>
    <tableColumn id="9" xr3:uid="{0243E1F9-2123-42A5-BB23-E877D5619A14}" name="Adjusted Percent_x000a_(2017/18)" dataDxfId="29"/>
    <tableColumn id="6" xr3:uid="{2EBEEC92-8AF4-4122-8D62-E2CACC3843A9}" name="Count _x000a_(2022/23)" dataDxfId="28"/>
    <tableColumn id="7" xr3:uid="{EE37DAC4-2A3A-4DD3-9407-19801A4F6813}" name="Crude Percent_x000a_(2022/23" dataDxfId="27"/>
    <tableColumn id="10" xr3:uid="{E85AC16D-EACE-461E-8B26-B1F5656F1FD6}" name="Adjusted Percent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Percent_x000a_(2012/13)" dataDxfId="20"/>
    <tableColumn id="8" xr3:uid="{D76499AF-A597-492A-91E1-B9288188753A}" name="Adjusted Percent_x000a_(2012/13)" dataDxfId="19"/>
    <tableColumn id="4" xr3:uid="{82B9FAD0-A182-4979-A453-ABA4A726790B}" name="Count _x000a_(2017/18)" dataDxfId="18"/>
    <tableColumn id="5" xr3:uid="{112A539F-2360-4C14-A71A-5D32AF2F734D}" name="Crude Percent_x000a_(2017/18)" dataDxfId="17"/>
    <tableColumn id="9" xr3:uid="{7A0D3EB2-8D1A-44C5-A259-DABF8E4C74B0}" name="Adjusted Percent_x000a_(2017/18)" dataDxfId="16"/>
    <tableColumn id="6" xr3:uid="{FB9C8903-1AC8-4A75-8E6F-8F2F08F49C57}" name="Count _x000a_(2022/23)" dataDxfId="15"/>
    <tableColumn id="7" xr3:uid="{290570BD-3038-4C7F-AC18-9BCCFD7BFA28}" name="Crude Percent_x000a_(2022/23" dataDxfId="14"/>
    <tableColumn id="10" xr3:uid="{926D0B2F-0520-4633-993E-B9FF02B30FFE}" name="Adjusted Percent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12/13)" dataDxfId="8" dataCellStyle="Data - percent"/>
    <tableColumn id="3" xr3:uid="{25DBBBAA-19F0-44AB-A7A3-E2C9680F4E3D}" name="Adjusted Percent_x000a_(2017/18)" dataDxfId="7" dataCellStyle="Data - percent"/>
    <tableColumn id="4" xr3:uid="{B1A4B07F-07FA-4054-9241-0E968E724E9B}" name="Adjusted Percent_x000a_(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DE010E7-90FC-4E8C-B3FF-23499C50FD03}" name="Table919331221303948664" displayName="Table919331221303948664" ref="A2:B12" totalsRowShown="0" headerRowDxfId="5" dataDxfId="3" headerRowBorderDxfId="4">
  <tableColumns count="2">
    <tableColumn id="1" xr3:uid="{CBA18AAB-1E71-457C-9122-832E28BBA8AA}" name="Statistical Tests" dataDxfId="2"/>
    <tableColumn id="2" xr3:uid="{0ADC6EF3-42FE-4E64-A1A9-9E309770D559}"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471</v>
      </c>
      <c r="B1" s="61"/>
      <c r="C1" s="61"/>
      <c r="D1" s="61"/>
      <c r="E1" s="61"/>
      <c r="F1" s="61"/>
      <c r="G1" s="61"/>
      <c r="H1" s="61"/>
      <c r="I1" s="61"/>
      <c r="J1" s="61"/>
      <c r="K1" s="61"/>
      <c r="L1" s="61"/>
    </row>
    <row r="2" spans="1:18" s="62" customFormat="1" ht="18.899999999999999" customHeight="1" x14ac:dyDescent="0.3">
      <c r="A2" s="1" t="s">
        <v>461</v>
      </c>
      <c r="B2" s="63"/>
      <c r="C2" s="63"/>
      <c r="D2" s="63"/>
      <c r="E2" s="63"/>
      <c r="F2" s="63"/>
      <c r="G2" s="63"/>
      <c r="H2" s="63"/>
      <c r="I2" s="63"/>
      <c r="J2" s="63"/>
      <c r="K2" s="61"/>
      <c r="L2" s="61"/>
    </row>
    <row r="3" spans="1:18" s="66" customFormat="1" ht="54" customHeight="1" x14ac:dyDescent="0.3">
      <c r="A3" s="103" t="s">
        <v>463</v>
      </c>
      <c r="B3" s="64" t="s">
        <v>432</v>
      </c>
      <c r="C3" s="64" t="s">
        <v>438</v>
      </c>
      <c r="D3" s="64" t="s">
        <v>435</v>
      </c>
      <c r="E3" s="64" t="s">
        <v>433</v>
      </c>
      <c r="F3" s="64" t="s">
        <v>439</v>
      </c>
      <c r="G3" s="64" t="s">
        <v>436</v>
      </c>
      <c r="H3" s="64" t="s">
        <v>434</v>
      </c>
      <c r="I3" s="64" t="s">
        <v>440</v>
      </c>
      <c r="J3" s="64" t="s">
        <v>437</v>
      </c>
      <c r="Q3" s="67"/>
      <c r="R3" s="67"/>
    </row>
    <row r="4" spans="1:18" s="62" customFormat="1" ht="18.899999999999999" customHeight="1" x14ac:dyDescent="0.3">
      <c r="A4" s="68" t="s">
        <v>174</v>
      </c>
      <c r="B4" s="69">
        <v>13775</v>
      </c>
      <c r="C4" s="70">
        <v>7.4518671592999999</v>
      </c>
      <c r="D4" s="70">
        <v>7.9896863295999996</v>
      </c>
      <c r="E4" s="69">
        <v>14091</v>
      </c>
      <c r="F4" s="70">
        <v>6.9639177041</v>
      </c>
      <c r="G4" s="70">
        <v>7.3459263675999997</v>
      </c>
      <c r="H4" s="69">
        <v>13192</v>
      </c>
      <c r="I4" s="70">
        <v>5.9186411173</v>
      </c>
      <c r="J4" s="71">
        <v>6.0924343542999999</v>
      </c>
    </row>
    <row r="5" spans="1:18" s="62" customFormat="1" ht="18.899999999999999" customHeight="1" x14ac:dyDescent="0.3">
      <c r="A5" s="68" t="s">
        <v>169</v>
      </c>
      <c r="B5" s="69">
        <v>80056</v>
      </c>
      <c r="C5" s="70">
        <v>11.038461432</v>
      </c>
      <c r="D5" s="70">
        <v>11.678253402999999</v>
      </c>
      <c r="E5" s="69">
        <v>84910</v>
      </c>
      <c r="F5" s="70">
        <v>10.867033381000001</v>
      </c>
      <c r="G5" s="70">
        <v>11.311736739000001</v>
      </c>
      <c r="H5" s="69">
        <v>78390</v>
      </c>
      <c r="I5" s="70">
        <v>9.5834341923000004</v>
      </c>
      <c r="J5" s="71">
        <v>9.6284107948000006</v>
      </c>
    </row>
    <row r="6" spans="1:18" s="62" customFormat="1" ht="18.899999999999999" customHeight="1" x14ac:dyDescent="0.3">
      <c r="A6" s="68" t="s">
        <v>49</v>
      </c>
      <c r="B6" s="69">
        <v>13038</v>
      </c>
      <c r="C6" s="70">
        <v>10.460442391000001</v>
      </c>
      <c r="D6" s="70">
        <v>10.74036343</v>
      </c>
      <c r="E6" s="69">
        <v>12149</v>
      </c>
      <c r="F6" s="70">
        <v>9.4051434499000006</v>
      </c>
      <c r="G6" s="70">
        <v>9.4975524388999997</v>
      </c>
      <c r="H6" s="69">
        <v>12399</v>
      </c>
      <c r="I6" s="70">
        <v>9.0749401663999993</v>
      </c>
      <c r="J6" s="71">
        <v>8.9413084474000009</v>
      </c>
    </row>
    <row r="7" spans="1:18" s="62" customFormat="1" ht="18.899999999999999" customHeight="1" x14ac:dyDescent="0.3">
      <c r="A7" s="68" t="s">
        <v>172</v>
      </c>
      <c r="B7" s="69">
        <v>22829</v>
      </c>
      <c r="C7" s="70">
        <v>13.722154766999999</v>
      </c>
      <c r="D7" s="70">
        <v>13.873335899000001</v>
      </c>
      <c r="E7" s="69">
        <v>22623</v>
      </c>
      <c r="F7" s="70">
        <v>13.212516937</v>
      </c>
      <c r="G7" s="70">
        <v>13.173648441999999</v>
      </c>
      <c r="H7" s="69">
        <v>19804</v>
      </c>
      <c r="I7" s="70">
        <v>11.218743980999999</v>
      </c>
      <c r="J7" s="71">
        <v>11.065905635</v>
      </c>
    </row>
    <row r="8" spans="1:18" s="62" customFormat="1" ht="18.899999999999999" customHeight="1" x14ac:dyDescent="0.3">
      <c r="A8" s="68" t="s">
        <v>170</v>
      </c>
      <c r="B8" s="69">
        <v>4101</v>
      </c>
      <c r="C8" s="70">
        <v>5.5019654667999998</v>
      </c>
      <c r="D8" s="70">
        <v>6.3065875987000002</v>
      </c>
      <c r="E8" s="69">
        <v>3098</v>
      </c>
      <c r="F8" s="70">
        <v>4.0008265102999996</v>
      </c>
      <c r="G8" s="70">
        <v>4.58169133</v>
      </c>
      <c r="H8" s="69">
        <v>2321</v>
      </c>
      <c r="I8" s="70">
        <v>2.9864765753000002</v>
      </c>
      <c r="J8" s="71">
        <v>3.2777142715999998</v>
      </c>
      <c r="Q8" s="72"/>
    </row>
    <row r="9" spans="1:18" s="62" customFormat="1" ht="18.899999999999999" customHeight="1" x14ac:dyDescent="0.3">
      <c r="A9" s="73" t="s">
        <v>29</v>
      </c>
      <c r="B9" s="74">
        <v>134679</v>
      </c>
      <c r="C9" s="75">
        <v>10.501933451999999</v>
      </c>
      <c r="D9" s="75">
        <v>11.150373299</v>
      </c>
      <c r="E9" s="74">
        <v>137113</v>
      </c>
      <c r="F9" s="75">
        <v>10.024140462</v>
      </c>
      <c r="G9" s="75">
        <v>10.471068388999999</v>
      </c>
      <c r="H9" s="74">
        <v>126220</v>
      </c>
      <c r="I9" s="75">
        <v>8.7803934689999998</v>
      </c>
      <c r="J9" s="76">
        <v>8.7803934689999998</v>
      </c>
    </row>
    <row r="10" spans="1:18" ht="18.899999999999999" customHeight="1" x14ac:dyDescent="0.25">
      <c r="A10" s="77" t="s">
        <v>422</v>
      </c>
    </row>
    <row r="11" spans="1:18" x14ac:dyDescent="0.25">
      <c r="B11" s="79"/>
      <c r="H11" s="79"/>
    </row>
    <row r="12" spans="1:18" x14ac:dyDescent="0.25">
      <c r="A12" s="120" t="s">
        <v>467</v>
      </c>
      <c r="B12" s="80"/>
      <c r="C12" s="80"/>
      <c r="D12" s="80"/>
      <c r="E12" s="80"/>
      <c r="F12" s="80"/>
      <c r="G12" s="80"/>
      <c r="H12" s="80"/>
      <c r="I12" s="80"/>
      <c r="J12" s="80"/>
    </row>
    <row r="13" spans="1:18" x14ac:dyDescent="0.25">
      <c r="B13" s="79"/>
      <c r="H13" s="79"/>
    </row>
    <row r="14" spans="1:18" ht="15.6" x14ac:dyDescent="0.3">
      <c r="A14" s="122" t="s">
        <v>468</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5" sqref="A5"/>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Total Respiratory Morbidity Prevalence by Regions, 2012/13, 2017/18 &amp; 2022/23 (ref), per 100</v>
      </c>
    </row>
    <row r="3" spans="1:34" x14ac:dyDescent="0.3">
      <c r="B3" s="30" t="str">
        <f>'Raw Data'!B6</f>
        <v xml:space="preserve">date:  November 28, 2024 </v>
      </c>
    </row>
    <row r="4" spans="1:34" x14ac:dyDescent="0.3">
      <c r="AD4"/>
      <c r="AE4"/>
    </row>
    <row r="5" spans="1:34" s="3" customFormat="1" x14ac:dyDescent="0.3">
      <c r="A5" s="3" t="s">
        <v>241</v>
      </c>
      <c r="B5" s="2" t="s">
        <v>179</v>
      </c>
      <c r="C5" s="3" t="s">
        <v>129</v>
      </c>
      <c r="D5" s="32" t="s">
        <v>397</v>
      </c>
      <c r="E5" s="2" t="s">
        <v>398</v>
      </c>
      <c r="F5" s="7" t="s">
        <v>206</v>
      </c>
      <c r="G5" s="7" t="s">
        <v>207</v>
      </c>
      <c r="H5" s="7" t="s">
        <v>208</v>
      </c>
      <c r="I5" s="15"/>
      <c r="J5" s="19" t="s">
        <v>270</v>
      </c>
      <c r="K5" s="16"/>
    </row>
    <row r="6" spans="1:34" x14ac:dyDescent="0.3">
      <c r="A6">
        <v>6</v>
      </c>
      <c r="B6" s="33" t="s">
        <v>130</v>
      </c>
      <c r="C6" t="str">
        <f>IF('Raw Data'!BC13&lt;0,CONCATENATE("(",-1*'Raw Data'!BC13,")"),'Raw Data'!BC13)</f>
        <v>(a,b)</v>
      </c>
      <c r="D6" s="34" t="s">
        <v>48</v>
      </c>
      <c r="E6" s="30" t="str">
        <f t="shared" ref="E6:E11" si="0">CONCATENATE(B6)&amp; (C6)</f>
        <v>Manitoba (a,b)</v>
      </c>
      <c r="F6" s="13">
        <f>'Raw Data'!E13</f>
        <v>11.150373299</v>
      </c>
      <c r="G6" s="13">
        <f>'Raw Data'!Q13</f>
        <v>10.471068388999999</v>
      </c>
      <c r="H6" s="13">
        <f>'Raw Data'!AC13</f>
        <v>8.7803934689999998</v>
      </c>
      <c r="J6" s="19">
        <v>8</v>
      </c>
      <c r="K6" s="17" t="s">
        <v>162</v>
      </c>
      <c r="L6" s="35"/>
      <c r="M6"/>
      <c r="N6" s="33"/>
      <c r="S6" s="6"/>
      <c r="T6" s="6"/>
      <c r="U6" s="6"/>
      <c r="AA6"/>
      <c r="AB6"/>
      <c r="AC6"/>
      <c r="AD6"/>
      <c r="AE6"/>
    </row>
    <row r="7" spans="1:34" x14ac:dyDescent="0.3">
      <c r="A7">
        <v>5</v>
      </c>
      <c r="B7" s="33" t="s">
        <v>170</v>
      </c>
      <c r="C7" t="str">
        <f>IF('Raw Data'!BC12&lt;0,CONCATENATE("(",-1*'Raw Data'!BC12,")"),'Raw Data'!BC12)</f>
        <v>(1,2,3,a,b)</v>
      </c>
      <c r="D7"/>
      <c r="E7" s="30" t="str">
        <f t="shared" si="0"/>
        <v>Northern Health Region (1,2,3,a,b)</v>
      </c>
      <c r="F7" s="13">
        <f>'Raw Data'!E12</f>
        <v>6.3065875987000002</v>
      </c>
      <c r="G7" s="13">
        <f>'Raw Data'!Q12</f>
        <v>4.58169133</v>
      </c>
      <c r="H7" s="13">
        <f>'Raw Data'!AC12</f>
        <v>3.2777142715999998</v>
      </c>
      <c r="J7" s="19">
        <v>9</v>
      </c>
      <c r="K7" s="16" t="s">
        <v>163</v>
      </c>
      <c r="L7" s="35"/>
      <c r="M7"/>
      <c r="N7" s="33"/>
      <c r="S7" s="6"/>
      <c r="T7" s="6"/>
      <c r="U7" s="6"/>
      <c r="AA7"/>
      <c r="AB7"/>
      <c r="AC7"/>
      <c r="AD7"/>
      <c r="AE7"/>
    </row>
    <row r="8" spans="1:34" x14ac:dyDescent="0.3">
      <c r="A8">
        <v>4</v>
      </c>
      <c r="B8" s="33" t="s">
        <v>172</v>
      </c>
      <c r="C8" t="str">
        <f>IF('Raw Data'!BC11&lt;0,CONCATENATE("(",-1*'Raw Data'!BC11,")"),'Raw Data'!BC11)</f>
        <v>(1,2,3,b)</v>
      </c>
      <c r="D8"/>
      <c r="E8" s="30" t="str">
        <f t="shared" si="0"/>
        <v>Prairie Mountain Health (1,2,3,b)</v>
      </c>
      <c r="F8" s="13">
        <f>'Raw Data'!E11</f>
        <v>13.873335899000001</v>
      </c>
      <c r="G8" s="13">
        <f>'Raw Data'!Q11</f>
        <v>13.173648441999999</v>
      </c>
      <c r="H8" s="13">
        <f>'Raw Data'!AC11</f>
        <v>11.065905635</v>
      </c>
      <c r="J8" s="19">
        <v>10</v>
      </c>
      <c r="K8" s="16" t="s">
        <v>165</v>
      </c>
      <c r="L8" s="35"/>
      <c r="M8"/>
      <c r="N8" s="33"/>
      <c r="S8" s="6"/>
      <c r="T8" s="6"/>
      <c r="U8" s="6"/>
      <c r="AA8"/>
      <c r="AB8"/>
      <c r="AC8"/>
      <c r="AD8"/>
      <c r="AE8"/>
    </row>
    <row r="9" spans="1:34" x14ac:dyDescent="0.3">
      <c r="A9">
        <v>3</v>
      </c>
      <c r="B9" s="33" t="s">
        <v>171</v>
      </c>
      <c r="C9" t="str">
        <f>IF('Raw Data'!BC10&lt;0,CONCATENATE("(",-1*'Raw Data'!BC10,")"),'Raw Data'!BC10)</f>
        <v>(2,a,b)</v>
      </c>
      <c r="D9"/>
      <c r="E9" s="30" t="str">
        <f t="shared" si="0"/>
        <v>Interlake-Eastern RHA (2,a,b)</v>
      </c>
      <c r="F9" s="13">
        <f>'Raw Data'!E10</f>
        <v>10.74036343</v>
      </c>
      <c r="G9" s="13">
        <f>'Raw Data'!Q10</f>
        <v>9.4975524388999997</v>
      </c>
      <c r="H9" s="13">
        <f>'Raw Data'!AC10</f>
        <v>8.9413084474000009</v>
      </c>
      <c r="J9" s="19">
        <v>11</v>
      </c>
      <c r="K9" s="16" t="s">
        <v>164</v>
      </c>
      <c r="L9" s="35"/>
      <c r="M9"/>
      <c r="N9" s="33"/>
      <c r="S9" s="6"/>
      <c r="T9" s="6"/>
      <c r="U9" s="6"/>
      <c r="AA9"/>
      <c r="AB9"/>
      <c r="AC9"/>
      <c r="AD9"/>
      <c r="AE9"/>
    </row>
    <row r="10" spans="1:34" x14ac:dyDescent="0.3">
      <c r="A10">
        <v>2</v>
      </c>
      <c r="B10" s="33" t="s">
        <v>173</v>
      </c>
      <c r="C10" t="str">
        <f>IF('Raw Data'!BC9&lt;0,CONCATENATE("(",-1*'Raw Data'!BC9,")"),'Raw Data'!BC9)</f>
        <v>(2,3,b)</v>
      </c>
      <c r="D10"/>
      <c r="E10" s="30" t="str">
        <f t="shared" si="0"/>
        <v>Winnipeg RHA (2,3,b)</v>
      </c>
      <c r="F10" s="13">
        <f>'Raw Data'!E9</f>
        <v>11.678253402999999</v>
      </c>
      <c r="G10" s="13">
        <f>'Raw Data'!Q9</f>
        <v>11.311736739000001</v>
      </c>
      <c r="H10" s="13">
        <f>'Raw Data'!AC9</f>
        <v>9.6284107948000006</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(1,2,3,a,b)</v>
      </c>
      <c r="D11"/>
      <c r="E11" s="30" t="str">
        <f t="shared" si="0"/>
        <v>Southern Health-Santé Sud (1,2,3,a,b)</v>
      </c>
      <c r="F11" s="13">
        <f>'Raw Data'!E8</f>
        <v>7.9896863295999996</v>
      </c>
      <c r="G11" s="13">
        <f>'Raw Data'!Q8</f>
        <v>7.3459263675999997</v>
      </c>
      <c r="H11" s="13">
        <f>'Raw Data'!AC8</f>
        <v>6.0924343542999999</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Total Respiratory Morbidity Prevalence by Income Quintile, 2008-2012(ref), 2012/13, 2017/18, &amp; 2022/23, per 100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424</v>
      </c>
      <c r="O17" s="6" t="s">
        <v>425</v>
      </c>
      <c r="P17" s="6" t="s">
        <v>426</v>
      </c>
      <c r="R17" s="35"/>
      <c r="V17"/>
      <c r="W17"/>
      <c r="X17"/>
      <c r="AF17" s="6"/>
      <c r="AG17" s="6"/>
      <c r="AH17" s="6"/>
    </row>
    <row r="18" spans="1:34" x14ac:dyDescent="0.3">
      <c r="B18"/>
      <c r="D18"/>
      <c r="E18"/>
      <c r="F18" s="6" t="s">
        <v>399</v>
      </c>
      <c r="G18" s="6" t="s">
        <v>400</v>
      </c>
      <c r="H18" s="6" t="s">
        <v>401</v>
      </c>
      <c r="I18"/>
      <c r="J18" s="6"/>
      <c r="K18" s="6"/>
      <c r="L18" s="6"/>
      <c r="M18" s="6"/>
      <c r="N18" s="43" t="s">
        <v>423</v>
      </c>
      <c r="O18" s="6"/>
      <c r="Q18" s="3"/>
      <c r="R18" s="35"/>
      <c r="V18"/>
      <c r="W18"/>
      <c r="X18"/>
      <c r="AF18" s="6"/>
      <c r="AG18" s="6"/>
      <c r="AH18" s="6"/>
    </row>
    <row r="19" spans="1:34" x14ac:dyDescent="0.3">
      <c r="B19" s="3" t="s">
        <v>30</v>
      </c>
      <c r="C19" s="3" t="s">
        <v>416</v>
      </c>
      <c r="D19" s="32" t="s">
        <v>397</v>
      </c>
      <c r="E19" s="2" t="s">
        <v>398</v>
      </c>
      <c r="F19" s="7" t="s">
        <v>206</v>
      </c>
      <c r="G19" s="7" t="s">
        <v>207</v>
      </c>
      <c r="H19" s="7" t="s">
        <v>208</v>
      </c>
      <c r="I19" s="7"/>
      <c r="J19" s="19" t="s">
        <v>270</v>
      </c>
      <c r="K19" s="16"/>
      <c r="L19" s="7"/>
      <c r="M19" s="14"/>
      <c r="N19" s="7" t="s">
        <v>206</v>
      </c>
      <c r="O19" s="7" t="s">
        <v>207</v>
      </c>
      <c r="P19" s="7" t="s">
        <v>208</v>
      </c>
    </row>
    <row r="20" spans="1:34" ht="27" x14ac:dyDescent="0.3">
      <c r="A20" t="s">
        <v>28</v>
      </c>
      <c r="B20" s="46" t="s">
        <v>417</v>
      </c>
      <c r="C20" s="33" t="str">
        <f>IF(OR('Raw Inc Data'!BS9="s",'Raw Inc Data'!BT9="s",'Raw Inc Data'!BU9="s")," (s)","")</f>
        <v/>
      </c>
      <c r="D20" t="s">
        <v>28</v>
      </c>
      <c r="E20" s="46" t="str">
        <f>CONCATENATE(B20,C20)</f>
        <v>R1
(Lowest)</v>
      </c>
      <c r="F20" s="13">
        <f>'Raw Inc Data'!D9</f>
        <v>9.6987810059000008</v>
      </c>
      <c r="G20" s="13">
        <f>'Raw Inc Data'!U9</f>
        <v>8.1225126160999999</v>
      </c>
      <c r="H20" s="13">
        <f>'Raw Inc Data'!AL9</f>
        <v>7.3425952342</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9.4869245678999992</v>
      </c>
      <c r="G21" s="13">
        <f>'Raw Inc Data'!U10</f>
        <v>8.3529982266000005</v>
      </c>
      <c r="H21" s="13">
        <f>'Raw Inc Data'!AL10</f>
        <v>6.5625328098000004</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9.1037541685000001</v>
      </c>
      <c r="G22" s="13">
        <f>'Raw Inc Data'!U11</f>
        <v>8.5848685359000001</v>
      </c>
      <c r="H22" s="13">
        <f>'Raw Inc Data'!AL11</f>
        <v>7.2044838701999998</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8.4163510188000004</v>
      </c>
      <c r="G23" s="13">
        <f>'Raw Inc Data'!U12</f>
        <v>7.3722187254999998</v>
      </c>
      <c r="H23" s="13">
        <f>'Raw Inc Data'!AL12</f>
        <v>6.4586022476</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418</v>
      </c>
      <c r="C24" s="33" t="str">
        <f>IF(OR('Raw Inc Data'!BS13="s",'Raw Inc Data'!BT13="s",'Raw Inc Data'!BU13="s")," (s)","")</f>
        <v/>
      </c>
      <c r="D24"/>
      <c r="E24" s="46" t="str">
        <f t="shared" si="1"/>
        <v>Rural R5
(Highest)</v>
      </c>
      <c r="F24" s="13">
        <f>'Raw Inc Data'!D13</f>
        <v>9.2904308147000005</v>
      </c>
      <c r="G24" s="13">
        <f>'Raw Inc Data'!U13</f>
        <v>8.0647426392000003</v>
      </c>
      <c r="H24" s="13">
        <f>'Raw Inc Data'!AL13</f>
        <v>7.5622807954000004</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419</v>
      </c>
      <c r="C25" s="33" t="str">
        <f>IF(OR('Raw Inc Data'!BS14="s",'Raw Inc Data'!BT14="s",'Raw Inc Data'!BU14="s")," (s)","")</f>
        <v/>
      </c>
      <c r="D25" t="s">
        <v>28</v>
      </c>
      <c r="E25" s="46" t="str">
        <f t="shared" si="1"/>
        <v>U1
(Lowest)</v>
      </c>
      <c r="F25" s="13">
        <f>'Raw Inc Data'!D14</f>
        <v>13.617370723000001</v>
      </c>
      <c r="G25" s="13">
        <f>'Raw Inc Data'!U14</f>
        <v>13.602750717999999</v>
      </c>
      <c r="H25" s="13">
        <f>'Raw Inc Data'!AL14</f>
        <v>11.623268233999999</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12.486950553</v>
      </c>
      <c r="G26" s="13">
        <f>'Raw Inc Data'!U15</f>
        <v>12.480590036000001</v>
      </c>
      <c r="H26" s="13">
        <f>'Raw Inc Data'!AL15</f>
        <v>10.934215844000001</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11.982056118999999</v>
      </c>
      <c r="G27" s="13">
        <f>'Raw Inc Data'!U16</f>
        <v>11.719158898</v>
      </c>
      <c r="H27" s="13">
        <f>'Raw Inc Data'!AL16</f>
        <v>10.02072519</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11.116737241999999</v>
      </c>
      <c r="G28" s="13">
        <f>'Raw Inc Data'!U17</f>
        <v>11.186650502000001</v>
      </c>
      <c r="H28" s="13">
        <f>'Raw Inc Data'!AL17</f>
        <v>9.2468524033000001</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420</v>
      </c>
      <c r="C29" s="33" t="str">
        <f>IF(OR('Raw Inc Data'!BS18="s",'Raw Inc Data'!BT18="s",'Raw Inc Data'!BU18="s")," (s)","")</f>
        <v/>
      </c>
      <c r="D29"/>
      <c r="E29" s="46" t="str">
        <f t="shared" si="1"/>
        <v>Urban U5
(Highest)</v>
      </c>
      <c r="F29" s="13">
        <f>'Raw Inc Data'!D18</f>
        <v>10.330238585</v>
      </c>
      <c r="G29" s="13">
        <f>'Raw Inc Data'!U18</f>
        <v>9.3037348546</v>
      </c>
      <c r="H29" s="13">
        <f>'Raw Inc Data'!AL18</f>
        <v>8.6589262211999998</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248</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403</v>
      </c>
      <c r="G33" s="36" t="s">
        <v>404</v>
      </c>
      <c r="H33" t="s">
        <v>405</v>
      </c>
      <c r="I33"/>
      <c r="J33" s="43" t="s">
        <v>402</v>
      </c>
      <c r="K33" s="6"/>
      <c r="L33" s="37"/>
      <c r="M33" s="36"/>
      <c r="N33" s="36"/>
      <c r="O33" s="36"/>
      <c r="R33" s="35"/>
      <c r="V33"/>
      <c r="W33"/>
      <c r="X33"/>
      <c r="AF33" s="6"/>
      <c r="AG33" s="6"/>
      <c r="AH33" s="6"/>
    </row>
    <row r="34" spans="2:34" x14ac:dyDescent="0.3">
      <c r="B34"/>
      <c r="D34"/>
      <c r="E34" s="27" t="s">
        <v>274</v>
      </c>
      <c r="F34" s="28" t="str">
        <f>IF('Raw Inc Data'!BN9="r","*","")</f>
        <v>*</v>
      </c>
      <c r="G34" s="28" t="str">
        <f>IF('Raw Inc Data'!BO9="r","*","")</f>
        <v>*</v>
      </c>
      <c r="H34" s="28" t="str">
        <f>IF('Raw Inc Data'!BP9="r","*","")</f>
        <v/>
      </c>
      <c r="I34" s="26"/>
      <c r="J34" s="44" t="s">
        <v>274</v>
      </c>
      <c r="K34" s="44" t="s">
        <v>406</v>
      </c>
      <c r="L34" s="44" t="s">
        <v>408</v>
      </c>
      <c r="M34" s="44" t="s">
        <v>409</v>
      </c>
      <c r="N34"/>
      <c r="O34" s="35"/>
    </row>
    <row r="35" spans="2:34" x14ac:dyDescent="0.3">
      <c r="B35"/>
      <c r="D35"/>
      <c r="E35" s="27" t="s">
        <v>273</v>
      </c>
      <c r="F35" s="28" t="str">
        <f>IF('Raw Inc Data'!BN14="u","*","")</f>
        <v>*</v>
      </c>
      <c r="G35" s="28" t="str">
        <f>IF('Raw Inc Data'!BO14="u","*","")</f>
        <v>*</v>
      </c>
      <c r="H35" s="28" t="str">
        <f>IF('Raw Inc Data'!BP14="u","*","")</f>
        <v>*</v>
      </c>
      <c r="I35" s="38"/>
      <c r="J35" s="44" t="s">
        <v>273</v>
      </c>
      <c r="K35" s="44" t="s">
        <v>407</v>
      </c>
      <c r="L35" s="44" t="s">
        <v>411</v>
      </c>
      <c r="M35" s="44" t="s">
        <v>410</v>
      </c>
      <c r="N35"/>
      <c r="O35" s="35"/>
    </row>
    <row r="36" spans="2:34" x14ac:dyDescent="0.3">
      <c r="B36"/>
      <c r="D36"/>
      <c r="E36" s="39" t="s">
        <v>276</v>
      </c>
      <c r="F36" s="40"/>
      <c r="G36" s="28" t="str">
        <f>IF('Raw Inc Data'!BQ9="a"," (a)","")</f>
        <v/>
      </c>
      <c r="H36" s="28" t="str">
        <f>IF('Raw Inc Data'!BR9="b"," (b)","")</f>
        <v/>
      </c>
      <c r="I36" s="26"/>
      <c r="J36" s="44" t="s">
        <v>276</v>
      </c>
      <c r="K36" s="44"/>
      <c r="L36" s="44" t="s">
        <v>412</v>
      </c>
      <c r="M36" s="44" t="s">
        <v>413</v>
      </c>
      <c r="N36" s="6"/>
      <c r="O36" s="35"/>
    </row>
    <row r="37" spans="2:34" x14ac:dyDescent="0.3">
      <c r="B37"/>
      <c r="D37"/>
      <c r="E37" s="39" t="s">
        <v>275</v>
      </c>
      <c r="F37" s="40"/>
      <c r="G37" s="28" t="str">
        <f>IF('Raw Inc Data'!BQ14="a"," (a)","")</f>
        <v xml:space="preserve"> (a)</v>
      </c>
      <c r="H37" s="28" t="str">
        <f>IF('Raw Inc Data'!BR14="b"," (b)","")</f>
        <v/>
      </c>
      <c r="I37" s="26"/>
      <c r="J37" s="45" t="s">
        <v>275</v>
      </c>
      <c r="K37" s="44"/>
      <c r="L37" s="44" t="s">
        <v>414</v>
      </c>
      <c r="M37" s="28" t="s">
        <v>415</v>
      </c>
      <c r="N37" s="6"/>
      <c r="O37" s="35"/>
    </row>
    <row r="38" spans="2:34" x14ac:dyDescent="0.3">
      <c r="B38"/>
      <c r="D38"/>
      <c r="E38" s="27" t="s">
        <v>380</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381</v>
      </c>
      <c r="F39" s="29" t="str">
        <f>CONCATENATE(F$19,F35)</f>
        <v>2012/13*</v>
      </c>
      <c r="G39" s="29" t="str">
        <f>CONCATENATE(G$19,G35,G37)</f>
        <v>2017/18* (a)</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427</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A5" sqref="A5"/>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441</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462</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5" t="s">
        <v>1</v>
      </c>
      <c r="D7" s="106" t="s">
        <v>2</v>
      </c>
      <c r="E7" s="107" t="s">
        <v>3</v>
      </c>
      <c r="F7" s="106" t="s">
        <v>4</v>
      </c>
      <c r="G7" s="106" t="s">
        <v>5</v>
      </c>
      <c r="H7" s="106" t="s">
        <v>6</v>
      </c>
      <c r="I7" s="108" t="s">
        <v>7</v>
      </c>
      <c r="J7" s="106" t="s">
        <v>155</v>
      </c>
      <c r="K7" s="106" t="s">
        <v>156</v>
      </c>
      <c r="L7" s="106" t="s">
        <v>8</v>
      </c>
      <c r="M7" s="106" t="s">
        <v>9</v>
      </c>
      <c r="N7" s="106" t="s">
        <v>10</v>
      </c>
      <c r="O7" s="106" t="s">
        <v>11</v>
      </c>
      <c r="P7" s="106" t="s">
        <v>12</v>
      </c>
      <c r="Q7" s="107" t="s">
        <v>13</v>
      </c>
      <c r="R7" s="106" t="s">
        <v>14</v>
      </c>
      <c r="S7" s="106" t="s">
        <v>15</v>
      </c>
      <c r="T7" s="106" t="s">
        <v>16</v>
      </c>
      <c r="U7" s="108" t="s">
        <v>17</v>
      </c>
      <c r="V7" s="106" t="s">
        <v>157</v>
      </c>
      <c r="W7" s="106" t="s">
        <v>158</v>
      </c>
      <c r="X7" s="106" t="s">
        <v>18</v>
      </c>
      <c r="Y7" s="106" t="s">
        <v>19</v>
      </c>
      <c r="Z7" s="106" t="s">
        <v>20</v>
      </c>
      <c r="AA7" s="106" t="s">
        <v>210</v>
      </c>
      <c r="AB7" s="106" t="s">
        <v>211</v>
      </c>
      <c r="AC7" s="107" t="s">
        <v>212</v>
      </c>
      <c r="AD7" s="106" t="s">
        <v>213</v>
      </c>
      <c r="AE7" s="106" t="s">
        <v>214</v>
      </c>
      <c r="AF7" s="106" t="s">
        <v>215</v>
      </c>
      <c r="AG7" s="108" t="s">
        <v>216</v>
      </c>
      <c r="AH7" s="106" t="s">
        <v>217</v>
      </c>
      <c r="AI7" s="106" t="s">
        <v>218</v>
      </c>
      <c r="AJ7" s="106" t="s">
        <v>219</v>
      </c>
      <c r="AK7" s="106" t="s">
        <v>220</v>
      </c>
      <c r="AL7" s="106" t="s">
        <v>221</v>
      </c>
      <c r="AM7" s="106" t="s">
        <v>222</v>
      </c>
      <c r="AN7" s="106" t="s">
        <v>223</v>
      </c>
      <c r="AO7" s="106" t="s">
        <v>224</v>
      </c>
      <c r="AP7" s="106" t="s">
        <v>225</v>
      </c>
      <c r="AQ7" s="106" t="s">
        <v>21</v>
      </c>
      <c r="AR7" s="106" t="s">
        <v>22</v>
      </c>
      <c r="AS7" s="106" t="s">
        <v>23</v>
      </c>
      <c r="AT7" s="106" t="s">
        <v>24</v>
      </c>
      <c r="AU7" s="105" t="s">
        <v>159</v>
      </c>
      <c r="AV7" s="105" t="s">
        <v>160</v>
      </c>
      <c r="AW7" s="105" t="s">
        <v>226</v>
      </c>
      <c r="AX7" s="105" t="s">
        <v>161</v>
      </c>
      <c r="AY7" s="105" t="s">
        <v>227</v>
      </c>
      <c r="AZ7" s="105" t="s">
        <v>25</v>
      </c>
      <c r="BA7" s="105" t="s">
        <v>26</v>
      </c>
      <c r="BB7" s="105" t="s">
        <v>228</v>
      </c>
      <c r="BC7" s="109" t="s">
        <v>27</v>
      </c>
      <c r="BD7" s="110" t="s">
        <v>131</v>
      </c>
      <c r="BE7" s="110" t="s">
        <v>132</v>
      </c>
      <c r="BF7" s="110" t="s">
        <v>229</v>
      </c>
    </row>
    <row r="8" spans="1:93" s="3" customFormat="1" x14ac:dyDescent="0.3">
      <c r="A8" s="10" t="s">
        <v>421</v>
      </c>
      <c r="B8" s="3" t="s">
        <v>162</v>
      </c>
      <c r="C8" s="111">
        <v>13775</v>
      </c>
      <c r="D8" s="118">
        <v>184853</v>
      </c>
      <c r="E8" s="107">
        <v>7.9896863295999996</v>
      </c>
      <c r="F8" s="112">
        <v>7.5580765825</v>
      </c>
      <c r="G8" s="112">
        <v>8.4459434817000005</v>
      </c>
      <c r="H8" s="112">
        <v>5.9995579999999997E-32</v>
      </c>
      <c r="I8" s="113">
        <v>7.4518671592999999</v>
      </c>
      <c r="J8" s="112">
        <v>7.3284583400000001</v>
      </c>
      <c r="K8" s="112">
        <v>7.5773541423999999</v>
      </c>
      <c r="L8" s="112">
        <v>0.71653980679999996</v>
      </c>
      <c r="M8" s="112">
        <v>0.67783170839999995</v>
      </c>
      <c r="N8" s="112">
        <v>0.75745836079999995</v>
      </c>
      <c r="O8" s="118">
        <v>14091</v>
      </c>
      <c r="P8" s="118">
        <v>202343</v>
      </c>
      <c r="Q8" s="107">
        <v>7.3459263675999997</v>
      </c>
      <c r="R8" s="112">
        <v>6.9509665599000003</v>
      </c>
      <c r="S8" s="112">
        <v>7.7633281262000002</v>
      </c>
      <c r="T8" s="112">
        <v>3.0415560000000001E-36</v>
      </c>
      <c r="U8" s="113">
        <v>6.9639177041</v>
      </c>
      <c r="V8" s="112">
        <v>6.8498794926000004</v>
      </c>
      <c r="W8" s="112">
        <v>7.0798544472999998</v>
      </c>
      <c r="X8" s="112">
        <v>0.70154506640000003</v>
      </c>
      <c r="Y8" s="112">
        <v>0.66382591550000003</v>
      </c>
      <c r="Z8" s="112">
        <v>0.74140745129999996</v>
      </c>
      <c r="AA8" s="118">
        <v>13192</v>
      </c>
      <c r="AB8" s="118">
        <v>222889</v>
      </c>
      <c r="AC8" s="107">
        <v>6.0924343542999999</v>
      </c>
      <c r="AD8" s="112">
        <v>5.7653388241999997</v>
      </c>
      <c r="AE8" s="112">
        <v>6.4380875944999998</v>
      </c>
      <c r="AF8" s="112">
        <v>1.5779189999999999E-38</v>
      </c>
      <c r="AG8" s="113">
        <v>5.9186411173</v>
      </c>
      <c r="AH8" s="112">
        <v>5.8184995132999999</v>
      </c>
      <c r="AI8" s="112">
        <v>6.0205062484000003</v>
      </c>
      <c r="AJ8" s="112">
        <v>0.69386803399999997</v>
      </c>
      <c r="AK8" s="112">
        <v>0.65661508729999996</v>
      </c>
      <c r="AL8" s="112">
        <v>0.73323452040000003</v>
      </c>
      <c r="AM8" s="112">
        <v>3.597634E-10</v>
      </c>
      <c r="AN8" s="112">
        <v>0.82936229539999995</v>
      </c>
      <c r="AO8" s="112">
        <v>0.7822516585</v>
      </c>
      <c r="AP8" s="112">
        <v>0.87931014220000003</v>
      </c>
      <c r="AQ8" s="112">
        <v>4.9104075999999997E-3</v>
      </c>
      <c r="AR8" s="112">
        <v>0.91942612820000003</v>
      </c>
      <c r="AS8" s="112">
        <v>0.86715312249999998</v>
      </c>
      <c r="AT8" s="112">
        <v>0.97485021189999999</v>
      </c>
      <c r="AU8" s="111">
        <v>1</v>
      </c>
      <c r="AV8" s="111">
        <v>2</v>
      </c>
      <c r="AW8" s="111">
        <v>3</v>
      </c>
      <c r="AX8" s="111" t="s">
        <v>230</v>
      </c>
      <c r="AY8" s="111" t="s">
        <v>231</v>
      </c>
      <c r="AZ8" s="111" t="s">
        <v>28</v>
      </c>
      <c r="BA8" s="111" t="s">
        <v>28</v>
      </c>
      <c r="BB8" s="111" t="s">
        <v>28</v>
      </c>
      <c r="BC8" s="109" t="s">
        <v>235</v>
      </c>
      <c r="BD8" s="110">
        <v>13775</v>
      </c>
      <c r="BE8" s="110">
        <v>14091</v>
      </c>
      <c r="BF8" s="110">
        <v>13192</v>
      </c>
      <c r="BG8" s="43"/>
      <c r="BH8" s="43"/>
      <c r="BI8" s="43"/>
      <c r="BJ8" s="43"/>
      <c r="BK8" s="43"/>
      <c r="BL8" s="43"/>
      <c r="BM8" s="43"/>
      <c r="BN8" s="43"/>
      <c r="BO8" s="43"/>
      <c r="BP8" s="43"/>
      <c r="BQ8" s="43"/>
      <c r="BR8" s="43"/>
      <c r="BS8" s="43"/>
      <c r="BT8" s="43"/>
      <c r="BU8" s="43"/>
      <c r="BV8" s="43"/>
      <c r="BW8" s="43"/>
    </row>
    <row r="9" spans="1:93" x14ac:dyDescent="0.3">
      <c r="A9" s="10"/>
      <c r="B9" t="s">
        <v>163</v>
      </c>
      <c r="C9" s="105">
        <v>80056</v>
      </c>
      <c r="D9" s="119">
        <v>725246</v>
      </c>
      <c r="E9" s="114">
        <v>11.678253402999999</v>
      </c>
      <c r="F9" s="106">
        <v>11.080296508</v>
      </c>
      <c r="G9" s="106">
        <v>12.308479511</v>
      </c>
      <c r="H9" s="106">
        <v>8.45513336E-2</v>
      </c>
      <c r="I9" s="108">
        <v>11.038461432</v>
      </c>
      <c r="J9" s="106">
        <v>10.962261188999999</v>
      </c>
      <c r="K9" s="106">
        <v>11.115191355</v>
      </c>
      <c r="L9" s="106">
        <v>1.0473419221</v>
      </c>
      <c r="M9" s="106">
        <v>0.99371529650000001</v>
      </c>
      <c r="N9" s="106">
        <v>1.1038625506999999</v>
      </c>
      <c r="O9" s="119">
        <v>84910</v>
      </c>
      <c r="P9" s="119">
        <v>781354</v>
      </c>
      <c r="Q9" s="114">
        <v>11.311736739000001</v>
      </c>
      <c r="R9" s="106">
        <v>10.736097619000001</v>
      </c>
      <c r="S9" s="106">
        <v>11.918239998000001</v>
      </c>
      <c r="T9" s="106">
        <v>3.7560425E-3</v>
      </c>
      <c r="U9" s="108">
        <v>10.867033381000001</v>
      </c>
      <c r="V9" s="106">
        <v>10.794184997</v>
      </c>
      <c r="W9" s="106">
        <v>10.940373406999999</v>
      </c>
      <c r="X9" s="106">
        <v>1.0802848687</v>
      </c>
      <c r="Y9" s="106">
        <v>1.0253106196999999</v>
      </c>
      <c r="Z9" s="106">
        <v>1.1382066811</v>
      </c>
      <c r="AA9" s="119">
        <v>78390</v>
      </c>
      <c r="AB9" s="119">
        <v>817974</v>
      </c>
      <c r="AC9" s="114">
        <v>9.6284107948000006</v>
      </c>
      <c r="AD9" s="106">
        <v>9.1418200300999999</v>
      </c>
      <c r="AE9" s="106">
        <v>10.140901278999999</v>
      </c>
      <c r="AF9" s="106">
        <v>4.9301770000000002E-4</v>
      </c>
      <c r="AG9" s="108">
        <v>9.5834341923000004</v>
      </c>
      <c r="AH9" s="106">
        <v>9.5165813754999995</v>
      </c>
      <c r="AI9" s="106">
        <v>9.6507566418999993</v>
      </c>
      <c r="AJ9" s="106">
        <v>1.0965807886000001</v>
      </c>
      <c r="AK9" s="106">
        <v>1.0411629117000001</v>
      </c>
      <c r="AL9" s="106">
        <v>1.1549483875</v>
      </c>
      <c r="AM9" s="106">
        <v>1.6241632999999999E-9</v>
      </c>
      <c r="AN9" s="106">
        <v>0.85118766609999996</v>
      </c>
      <c r="AO9" s="106">
        <v>0.80776834750000004</v>
      </c>
      <c r="AP9" s="106">
        <v>0.89694086819999996</v>
      </c>
      <c r="AQ9" s="106">
        <v>0.2359992098</v>
      </c>
      <c r="AR9" s="106">
        <v>0.96861545550000006</v>
      </c>
      <c r="AS9" s="106">
        <v>0.91885502890000004</v>
      </c>
      <c r="AT9" s="106">
        <v>1.0210706489000001</v>
      </c>
      <c r="AU9" s="105" t="s">
        <v>28</v>
      </c>
      <c r="AV9" s="105">
        <v>2</v>
      </c>
      <c r="AW9" s="105">
        <v>3</v>
      </c>
      <c r="AX9" s="105" t="s">
        <v>28</v>
      </c>
      <c r="AY9" s="105" t="s">
        <v>231</v>
      </c>
      <c r="AZ9" s="105" t="s">
        <v>28</v>
      </c>
      <c r="BA9" s="105" t="s">
        <v>28</v>
      </c>
      <c r="BB9" s="105" t="s">
        <v>28</v>
      </c>
      <c r="BC9" s="115" t="s">
        <v>442</v>
      </c>
      <c r="BD9" s="116">
        <v>80056</v>
      </c>
      <c r="BE9" s="116">
        <v>84910</v>
      </c>
      <c r="BF9" s="116">
        <v>78390</v>
      </c>
    </row>
    <row r="10" spans="1:93" x14ac:dyDescent="0.3">
      <c r="A10" s="10"/>
      <c r="B10" t="s">
        <v>165</v>
      </c>
      <c r="C10" s="105">
        <v>13038</v>
      </c>
      <c r="D10" s="119">
        <v>124641</v>
      </c>
      <c r="E10" s="114">
        <v>10.74036343</v>
      </c>
      <c r="F10" s="106">
        <v>10.158044539</v>
      </c>
      <c r="G10" s="106">
        <v>11.356064266000001</v>
      </c>
      <c r="H10" s="106">
        <v>0.187750269</v>
      </c>
      <c r="I10" s="108">
        <v>10.460442391000001</v>
      </c>
      <c r="J10" s="106">
        <v>10.282421625</v>
      </c>
      <c r="K10" s="106">
        <v>10.64154525</v>
      </c>
      <c r="L10" s="106">
        <v>0.96322904549999999</v>
      </c>
      <c r="M10" s="106">
        <v>0.91100488449999995</v>
      </c>
      <c r="N10" s="106">
        <v>1.0184470027999999</v>
      </c>
      <c r="O10" s="119">
        <v>12149</v>
      </c>
      <c r="P10" s="119">
        <v>129174</v>
      </c>
      <c r="Q10" s="114">
        <v>9.4975524388999997</v>
      </c>
      <c r="R10" s="106">
        <v>8.9813358123999993</v>
      </c>
      <c r="S10" s="106">
        <v>10.043439441</v>
      </c>
      <c r="T10" s="106">
        <v>6.2093249999999999E-4</v>
      </c>
      <c r="U10" s="108">
        <v>9.4051434499000006</v>
      </c>
      <c r="V10" s="106">
        <v>9.2393804173999996</v>
      </c>
      <c r="W10" s="106">
        <v>9.5738804245000004</v>
      </c>
      <c r="X10" s="106">
        <v>0.90702802100000002</v>
      </c>
      <c r="Y10" s="106">
        <v>0.85772869389999995</v>
      </c>
      <c r="Z10" s="106">
        <v>0.95916090580000002</v>
      </c>
      <c r="AA10" s="119">
        <v>12399</v>
      </c>
      <c r="AB10" s="119">
        <v>136629</v>
      </c>
      <c r="AC10" s="114">
        <v>8.9413084474000009</v>
      </c>
      <c r="AD10" s="106">
        <v>8.4586951195999998</v>
      </c>
      <c r="AE10" s="106">
        <v>9.4514574200000006</v>
      </c>
      <c r="AF10" s="106">
        <v>0.52120456719999997</v>
      </c>
      <c r="AG10" s="108">
        <v>9.0749401663999993</v>
      </c>
      <c r="AH10" s="106">
        <v>8.9166033255000006</v>
      </c>
      <c r="AI10" s="106">
        <v>9.2360886783999998</v>
      </c>
      <c r="AJ10" s="106">
        <v>1.018326625</v>
      </c>
      <c r="AK10" s="106">
        <v>0.96336173879999998</v>
      </c>
      <c r="AL10" s="106">
        <v>1.0764275488999999</v>
      </c>
      <c r="AM10" s="106">
        <v>4.6252090000000003E-2</v>
      </c>
      <c r="AN10" s="106">
        <v>0.94143291179999999</v>
      </c>
      <c r="AO10" s="106">
        <v>0.88718527869999997</v>
      </c>
      <c r="AP10" s="106">
        <v>0.99899755859999995</v>
      </c>
      <c r="AQ10" s="106">
        <v>4.8396799999999997E-5</v>
      </c>
      <c r="AR10" s="106">
        <v>0.88428594630000001</v>
      </c>
      <c r="AS10" s="106">
        <v>0.83335666529999997</v>
      </c>
      <c r="AT10" s="106">
        <v>0.93832769009999994</v>
      </c>
      <c r="AU10" s="105" t="s">
        <v>28</v>
      </c>
      <c r="AV10" s="105">
        <v>2</v>
      </c>
      <c r="AW10" s="105" t="s">
        <v>28</v>
      </c>
      <c r="AX10" s="105" t="s">
        <v>230</v>
      </c>
      <c r="AY10" s="105" t="s">
        <v>231</v>
      </c>
      <c r="AZ10" s="105" t="s">
        <v>28</v>
      </c>
      <c r="BA10" s="105" t="s">
        <v>28</v>
      </c>
      <c r="BB10" s="105" t="s">
        <v>28</v>
      </c>
      <c r="BC10" s="115" t="s">
        <v>443</v>
      </c>
      <c r="BD10" s="116">
        <v>13038</v>
      </c>
      <c r="BE10" s="116">
        <v>12149</v>
      </c>
      <c r="BF10" s="116">
        <v>12399</v>
      </c>
    </row>
    <row r="11" spans="1:93" x14ac:dyDescent="0.3">
      <c r="A11" s="10"/>
      <c r="B11" t="s">
        <v>164</v>
      </c>
      <c r="C11" s="105">
        <v>22829</v>
      </c>
      <c r="D11" s="119">
        <v>166366</v>
      </c>
      <c r="E11" s="114">
        <v>13.873335899000001</v>
      </c>
      <c r="F11" s="106">
        <v>13.145834950999999</v>
      </c>
      <c r="G11" s="106">
        <v>14.641097327000001</v>
      </c>
      <c r="H11" s="106">
        <v>1.857576E-15</v>
      </c>
      <c r="I11" s="108">
        <v>13.722154766999999</v>
      </c>
      <c r="J11" s="106">
        <v>13.545301459999999</v>
      </c>
      <c r="K11" s="106">
        <v>13.901317148</v>
      </c>
      <c r="L11" s="106">
        <v>1.2442037164999999</v>
      </c>
      <c r="M11" s="106">
        <v>1.1789591791</v>
      </c>
      <c r="N11" s="106">
        <v>1.3130589384</v>
      </c>
      <c r="O11" s="119">
        <v>22623</v>
      </c>
      <c r="P11" s="119">
        <v>171224</v>
      </c>
      <c r="Q11" s="114">
        <v>13.173648441999999</v>
      </c>
      <c r="R11" s="106">
        <v>12.484412695</v>
      </c>
      <c r="S11" s="106">
        <v>13.900935312</v>
      </c>
      <c r="T11" s="106">
        <v>5.5574630000000001E-17</v>
      </c>
      <c r="U11" s="108">
        <v>13.212516937</v>
      </c>
      <c r="V11" s="106">
        <v>13.041463419999999</v>
      </c>
      <c r="W11" s="106">
        <v>13.385814013999999</v>
      </c>
      <c r="X11" s="106">
        <v>1.2580997423</v>
      </c>
      <c r="Y11" s="106">
        <v>1.1922768748000001</v>
      </c>
      <c r="Z11" s="106">
        <v>1.3275565391999999</v>
      </c>
      <c r="AA11" s="119">
        <v>19804</v>
      </c>
      <c r="AB11" s="119">
        <v>176526</v>
      </c>
      <c r="AC11" s="114">
        <v>11.065905635</v>
      </c>
      <c r="AD11" s="106">
        <v>10.486813891000001</v>
      </c>
      <c r="AE11" s="106">
        <v>11.676975370999999</v>
      </c>
      <c r="AF11" s="106">
        <v>3.2856409999999998E-17</v>
      </c>
      <c r="AG11" s="108">
        <v>11.218743980999999</v>
      </c>
      <c r="AH11" s="106">
        <v>11.063578514</v>
      </c>
      <c r="AI11" s="106">
        <v>11.376085626</v>
      </c>
      <c r="AJ11" s="106">
        <v>1.2602972376999999</v>
      </c>
      <c r="AK11" s="106">
        <v>1.1943444137999999</v>
      </c>
      <c r="AL11" s="106">
        <v>1.3298920386999999</v>
      </c>
      <c r="AM11" s="106">
        <v>7.9909240000000002E-10</v>
      </c>
      <c r="AN11" s="106">
        <v>0.840003108</v>
      </c>
      <c r="AO11" s="106">
        <v>0.79456696950000005</v>
      </c>
      <c r="AP11" s="106">
        <v>0.88803744500000004</v>
      </c>
      <c r="AQ11" s="106">
        <v>6.7235632599999998E-2</v>
      </c>
      <c r="AR11" s="106">
        <v>0.94956602639999999</v>
      </c>
      <c r="AS11" s="106">
        <v>0.89837046190000003</v>
      </c>
      <c r="AT11" s="106">
        <v>1.0036790796999999</v>
      </c>
      <c r="AU11" s="105">
        <v>1</v>
      </c>
      <c r="AV11" s="105">
        <v>2</v>
      </c>
      <c r="AW11" s="105">
        <v>3</v>
      </c>
      <c r="AX11" s="105" t="s">
        <v>28</v>
      </c>
      <c r="AY11" s="105" t="s">
        <v>231</v>
      </c>
      <c r="AZ11" s="105" t="s">
        <v>28</v>
      </c>
      <c r="BA11" s="105" t="s">
        <v>28</v>
      </c>
      <c r="BB11" s="105" t="s">
        <v>28</v>
      </c>
      <c r="BC11" s="115" t="s">
        <v>236</v>
      </c>
      <c r="BD11" s="116">
        <v>22829</v>
      </c>
      <c r="BE11" s="116">
        <v>22623</v>
      </c>
      <c r="BF11" s="116">
        <v>19804</v>
      </c>
      <c r="BQ11" s="52"/>
      <c r="CC11" s="4"/>
      <c r="CO11" s="4"/>
    </row>
    <row r="12" spans="1:93" x14ac:dyDescent="0.3">
      <c r="A12" s="10"/>
      <c r="B12" t="s">
        <v>166</v>
      </c>
      <c r="C12" s="105">
        <v>4101</v>
      </c>
      <c r="D12" s="119">
        <v>74537</v>
      </c>
      <c r="E12" s="114">
        <v>6.3065875987000002</v>
      </c>
      <c r="F12" s="106">
        <v>5.9189784772999996</v>
      </c>
      <c r="G12" s="106">
        <v>6.7195796189000001</v>
      </c>
      <c r="H12" s="106">
        <v>2.1089579999999999E-69</v>
      </c>
      <c r="I12" s="108">
        <v>5.5019654667999998</v>
      </c>
      <c r="J12" s="106">
        <v>5.3361244086999999</v>
      </c>
      <c r="K12" s="106">
        <v>5.6729606881999999</v>
      </c>
      <c r="L12" s="106">
        <v>0.56559430160000002</v>
      </c>
      <c r="M12" s="106">
        <v>0.53083231549999998</v>
      </c>
      <c r="N12" s="106">
        <v>0.60263270459999996</v>
      </c>
      <c r="O12" s="119">
        <v>3098</v>
      </c>
      <c r="P12" s="119">
        <v>77434</v>
      </c>
      <c r="Q12" s="114">
        <v>4.58169133</v>
      </c>
      <c r="R12" s="106">
        <v>4.2907638914000001</v>
      </c>
      <c r="S12" s="106">
        <v>4.8923445742</v>
      </c>
      <c r="T12" s="106">
        <v>1.24399E-134</v>
      </c>
      <c r="U12" s="108">
        <v>4.0008265102999996</v>
      </c>
      <c r="V12" s="106">
        <v>3.8623956050000001</v>
      </c>
      <c r="W12" s="106">
        <v>4.1442188740999999</v>
      </c>
      <c r="X12" s="106">
        <v>0.43755719659999998</v>
      </c>
      <c r="Y12" s="106">
        <v>0.40977326590000002</v>
      </c>
      <c r="Z12" s="106">
        <v>0.46722496619999998</v>
      </c>
      <c r="AA12" s="119">
        <v>2321</v>
      </c>
      <c r="AB12" s="119">
        <v>77717</v>
      </c>
      <c r="AC12" s="114">
        <v>3.2777142715999998</v>
      </c>
      <c r="AD12" s="106">
        <v>3.0616630630000001</v>
      </c>
      <c r="AE12" s="106">
        <v>3.5090114833000001</v>
      </c>
      <c r="AF12" s="106">
        <v>1.7938700000000001E-176</v>
      </c>
      <c r="AG12" s="108">
        <v>2.9864765753000002</v>
      </c>
      <c r="AH12" s="106">
        <v>2.8674166977</v>
      </c>
      <c r="AI12" s="106">
        <v>3.1104800155999999</v>
      </c>
      <c r="AJ12" s="106">
        <v>0.37329924710000001</v>
      </c>
      <c r="AK12" s="106">
        <v>0.34869315070000001</v>
      </c>
      <c r="AL12" s="106">
        <v>0.39964171259999998</v>
      </c>
      <c r="AM12" s="106">
        <v>9.7126459999999996E-17</v>
      </c>
      <c r="AN12" s="106">
        <v>0.71539395289999996</v>
      </c>
      <c r="AO12" s="106">
        <v>0.66104593970000003</v>
      </c>
      <c r="AP12" s="106">
        <v>0.77421019790000001</v>
      </c>
      <c r="AQ12" s="106">
        <v>5.1979210000000003E-17</v>
      </c>
      <c r="AR12" s="106">
        <v>0.72649293429999995</v>
      </c>
      <c r="AS12" s="106">
        <v>0.67419202739999995</v>
      </c>
      <c r="AT12" s="106">
        <v>0.78285111969999999</v>
      </c>
      <c r="AU12" s="105">
        <v>1</v>
      </c>
      <c r="AV12" s="105">
        <v>2</v>
      </c>
      <c r="AW12" s="105">
        <v>3</v>
      </c>
      <c r="AX12" s="105" t="s">
        <v>230</v>
      </c>
      <c r="AY12" s="105" t="s">
        <v>231</v>
      </c>
      <c r="AZ12" s="105" t="s">
        <v>28</v>
      </c>
      <c r="BA12" s="105" t="s">
        <v>28</v>
      </c>
      <c r="BB12" s="105" t="s">
        <v>28</v>
      </c>
      <c r="BC12" s="115" t="s">
        <v>235</v>
      </c>
      <c r="BD12" s="116">
        <v>4101</v>
      </c>
      <c r="BE12" s="116">
        <v>3098</v>
      </c>
      <c r="BF12" s="116">
        <v>2321</v>
      </c>
      <c r="BQ12" s="52"/>
      <c r="CC12" s="4"/>
      <c r="CO12" s="4"/>
    </row>
    <row r="13" spans="1:93" s="3" customFormat="1" x14ac:dyDescent="0.3">
      <c r="A13" s="10" t="s">
        <v>29</v>
      </c>
      <c r="B13" s="3" t="s">
        <v>50</v>
      </c>
      <c r="C13" s="111">
        <v>134679</v>
      </c>
      <c r="D13" s="118">
        <v>1282421</v>
      </c>
      <c r="E13" s="107">
        <v>11.150373299</v>
      </c>
      <c r="F13" s="112">
        <v>10.586552521</v>
      </c>
      <c r="G13" s="112">
        <v>11.744222159</v>
      </c>
      <c r="H13" s="112" t="s">
        <v>28</v>
      </c>
      <c r="I13" s="113">
        <v>10.501933451999999</v>
      </c>
      <c r="J13" s="112">
        <v>10.445995288000001</v>
      </c>
      <c r="K13" s="112">
        <v>10.558171164999999</v>
      </c>
      <c r="L13" s="112" t="s">
        <v>28</v>
      </c>
      <c r="M13" s="112" t="s">
        <v>28</v>
      </c>
      <c r="N13" s="112" t="s">
        <v>28</v>
      </c>
      <c r="O13" s="118">
        <v>137113</v>
      </c>
      <c r="P13" s="118">
        <v>1367828</v>
      </c>
      <c r="Q13" s="107">
        <v>10.471068388999999</v>
      </c>
      <c r="R13" s="112">
        <v>9.9428782890999994</v>
      </c>
      <c r="S13" s="112">
        <v>11.027317243000001</v>
      </c>
      <c r="T13" s="112" t="s">
        <v>28</v>
      </c>
      <c r="U13" s="113">
        <v>10.024140462</v>
      </c>
      <c r="V13" s="112">
        <v>9.9712220205000008</v>
      </c>
      <c r="W13" s="112">
        <v>10.077339748</v>
      </c>
      <c r="X13" s="112" t="s">
        <v>28</v>
      </c>
      <c r="Y13" s="112" t="s">
        <v>28</v>
      </c>
      <c r="Z13" s="112" t="s">
        <v>28</v>
      </c>
      <c r="AA13" s="118">
        <v>126220</v>
      </c>
      <c r="AB13" s="118">
        <v>1437521</v>
      </c>
      <c r="AC13" s="107">
        <v>8.7803934689999998</v>
      </c>
      <c r="AD13" s="112">
        <v>8.7320875240000007</v>
      </c>
      <c r="AE13" s="112">
        <v>8.8289666427999993</v>
      </c>
      <c r="AF13" s="112" t="s">
        <v>28</v>
      </c>
      <c r="AG13" s="113">
        <v>8.7803934689999998</v>
      </c>
      <c r="AH13" s="112">
        <v>8.7320875240000007</v>
      </c>
      <c r="AI13" s="112">
        <v>8.8289666427999993</v>
      </c>
      <c r="AJ13" s="112" t="s">
        <v>28</v>
      </c>
      <c r="AK13" s="112" t="s">
        <v>28</v>
      </c>
      <c r="AL13" s="112" t="s">
        <v>28</v>
      </c>
      <c r="AM13" s="112">
        <v>2.590711E-11</v>
      </c>
      <c r="AN13" s="112">
        <v>0.83853845120000003</v>
      </c>
      <c r="AO13" s="112">
        <v>0.79624021649999999</v>
      </c>
      <c r="AP13" s="112">
        <v>0.88308367190000003</v>
      </c>
      <c r="AQ13" s="112">
        <v>1.7950372199999998E-2</v>
      </c>
      <c r="AR13" s="112">
        <v>0.93907783249999999</v>
      </c>
      <c r="AS13" s="112">
        <v>0.89144397409999998</v>
      </c>
      <c r="AT13" s="112">
        <v>0.98925698200000001</v>
      </c>
      <c r="AU13" s="111" t="s">
        <v>28</v>
      </c>
      <c r="AV13" s="111" t="s">
        <v>28</v>
      </c>
      <c r="AW13" s="111" t="s">
        <v>28</v>
      </c>
      <c r="AX13" s="111" t="s">
        <v>230</v>
      </c>
      <c r="AY13" s="111" t="s">
        <v>231</v>
      </c>
      <c r="AZ13" s="111" t="s">
        <v>28</v>
      </c>
      <c r="BA13" s="111" t="s">
        <v>28</v>
      </c>
      <c r="BB13" s="111" t="s">
        <v>28</v>
      </c>
      <c r="BC13" s="109" t="s">
        <v>444</v>
      </c>
      <c r="BD13" s="110">
        <v>134679</v>
      </c>
      <c r="BE13" s="110">
        <v>137113</v>
      </c>
      <c r="BF13" s="110">
        <v>126220</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1">
        <v>620</v>
      </c>
      <c r="D14" s="118">
        <v>6789</v>
      </c>
      <c r="E14" s="107">
        <v>9.3932282743000002</v>
      </c>
      <c r="F14" s="112">
        <v>8.5506048364999998</v>
      </c>
      <c r="G14" s="112">
        <v>10.318888441</v>
      </c>
      <c r="H14" s="112">
        <v>3.8774700000000003E-4</v>
      </c>
      <c r="I14" s="113">
        <v>9.1324200913000002</v>
      </c>
      <c r="J14" s="112">
        <v>8.4411341868999994</v>
      </c>
      <c r="K14" s="112">
        <v>9.8803187911000006</v>
      </c>
      <c r="L14" s="112">
        <v>0.84353615869999998</v>
      </c>
      <c r="M14" s="112">
        <v>0.76786639779999999</v>
      </c>
      <c r="N14" s="112">
        <v>0.92666283240000002</v>
      </c>
      <c r="O14" s="118">
        <v>675</v>
      </c>
      <c r="P14" s="118">
        <v>7800</v>
      </c>
      <c r="Q14" s="107">
        <v>8.7646204436000001</v>
      </c>
      <c r="R14" s="112">
        <v>8.0026440268000005</v>
      </c>
      <c r="S14" s="112">
        <v>9.5991488891000003</v>
      </c>
      <c r="T14" s="112">
        <v>1.203045E-4</v>
      </c>
      <c r="U14" s="113">
        <v>8.6538461538</v>
      </c>
      <c r="V14" s="112">
        <v>8.0250252485000004</v>
      </c>
      <c r="W14" s="112">
        <v>9.3319398923999994</v>
      </c>
      <c r="X14" s="112">
        <v>0.83656682559999995</v>
      </c>
      <c r="Y14" s="112">
        <v>0.76383758469999996</v>
      </c>
      <c r="Z14" s="112">
        <v>0.91622102370000003</v>
      </c>
      <c r="AA14" s="118">
        <v>759</v>
      </c>
      <c r="AB14" s="118">
        <v>9023</v>
      </c>
      <c r="AC14" s="107">
        <v>8.4637051029000006</v>
      </c>
      <c r="AD14" s="112">
        <v>7.7575258491000003</v>
      </c>
      <c r="AE14" s="112">
        <v>9.2341689169999999</v>
      </c>
      <c r="AF14" s="112">
        <v>0.40858532469999997</v>
      </c>
      <c r="AG14" s="113">
        <v>8.411836418</v>
      </c>
      <c r="AH14" s="112">
        <v>7.8341910780999999</v>
      </c>
      <c r="AI14" s="112">
        <v>9.0320737927000003</v>
      </c>
      <c r="AJ14" s="112">
        <v>0.96393232640000004</v>
      </c>
      <c r="AK14" s="112">
        <v>0.88350549170000003</v>
      </c>
      <c r="AL14" s="112">
        <v>1.0516805368</v>
      </c>
      <c r="AM14" s="112">
        <v>0.55676385360000002</v>
      </c>
      <c r="AN14" s="112">
        <v>0.96566704260000003</v>
      </c>
      <c r="AO14" s="112">
        <v>0.85945541130000003</v>
      </c>
      <c r="AP14" s="112">
        <v>1.0850043235</v>
      </c>
      <c r="AQ14" s="112">
        <v>0.26434372960000002</v>
      </c>
      <c r="AR14" s="112">
        <v>0.93307861660000002</v>
      </c>
      <c r="AS14" s="112">
        <v>0.82622076870000005</v>
      </c>
      <c r="AT14" s="112">
        <v>1.0537567412</v>
      </c>
      <c r="AU14" s="111">
        <v>1</v>
      </c>
      <c r="AV14" s="111">
        <v>2</v>
      </c>
      <c r="AW14" s="111" t="s">
        <v>28</v>
      </c>
      <c r="AX14" s="111" t="s">
        <v>28</v>
      </c>
      <c r="AY14" s="111" t="s">
        <v>28</v>
      </c>
      <c r="AZ14" s="111" t="s">
        <v>28</v>
      </c>
      <c r="BA14" s="111" t="s">
        <v>28</v>
      </c>
      <c r="BB14" s="111" t="s">
        <v>28</v>
      </c>
      <c r="BC14" s="109" t="s">
        <v>445</v>
      </c>
      <c r="BD14" s="110">
        <v>620</v>
      </c>
      <c r="BE14" s="110">
        <v>675</v>
      </c>
      <c r="BF14" s="110">
        <v>759</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5">
        <v>689</v>
      </c>
      <c r="D15" s="119">
        <v>7034</v>
      </c>
      <c r="E15" s="114">
        <v>9.9332679019000008</v>
      </c>
      <c r="F15" s="106">
        <v>9.0748418385999994</v>
      </c>
      <c r="G15" s="106">
        <v>10.872895965</v>
      </c>
      <c r="H15" s="106">
        <v>1.32287658E-2</v>
      </c>
      <c r="I15" s="108">
        <v>9.7952800682000003</v>
      </c>
      <c r="J15" s="106">
        <v>9.0905186421999993</v>
      </c>
      <c r="K15" s="106">
        <v>10.554679594</v>
      </c>
      <c r="L15" s="106">
        <v>0.89203311200000002</v>
      </c>
      <c r="M15" s="106">
        <v>0.81494423449999998</v>
      </c>
      <c r="N15" s="106">
        <v>0.97641413889999995</v>
      </c>
      <c r="O15" s="119">
        <v>692</v>
      </c>
      <c r="P15" s="119">
        <v>8190</v>
      </c>
      <c r="Q15" s="114">
        <v>8.5507510599999996</v>
      </c>
      <c r="R15" s="106">
        <v>7.8150860228000001</v>
      </c>
      <c r="S15" s="106">
        <v>9.3556671643999998</v>
      </c>
      <c r="T15" s="106">
        <v>9.6018331000000003E-6</v>
      </c>
      <c r="U15" s="108">
        <v>8.4493284492999994</v>
      </c>
      <c r="V15" s="106">
        <v>7.8426776542000001</v>
      </c>
      <c r="W15" s="106">
        <v>9.1029052057000008</v>
      </c>
      <c r="X15" s="106">
        <v>0.81615338820000005</v>
      </c>
      <c r="Y15" s="106">
        <v>0.74593551979999995</v>
      </c>
      <c r="Z15" s="106">
        <v>0.89298114299999998</v>
      </c>
      <c r="AA15" s="119">
        <v>685</v>
      </c>
      <c r="AB15" s="119">
        <v>10620</v>
      </c>
      <c r="AC15" s="114">
        <v>6.7441541263999998</v>
      </c>
      <c r="AD15" s="106">
        <v>6.1613888714999998</v>
      </c>
      <c r="AE15" s="106">
        <v>7.3820393143</v>
      </c>
      <c r="AF15" s="106">
        <v>1.0522396E-8</v>
      </c>
      <c r="AG15" s="108">
        <v>6.4500941620000001</v>
      </c>
      <c r="AH15" s="106">
        <v>5.9847128224999997</v>
      </c>
      <c r="AI15" s="106">
        <v>6.9516643374999996</v>
      </c>
      <c r="AJ15" s="106">
        <v>0.76809247219999999</v>
      </c>
      <c r="AK15" s="106">
        <v>0.70172127169999998</v>
      </c>
      <c r="AL15" s="106">
        <v>0.84074128800000003</v>
      </c>
      <c r="AM15" s="106">
        <v>8.3159999999999997E-5</v>
      </c>
      <c r="AN15" s="106">
        <v>0.7887206725</v>
      </c>
      <c r="AO15" s="106">
        <v>0.7007831082</v>
      </c>
      <c r="AP15" s="106">
        <v>0.88769305639999996</v>
      </c>
      <c r="AQ15" s="106">
        <v>1.28850366E-2</v>
      </c>
      <c r="AR15" s="106">
        <v>0.8608195354</v>
      </c>
      <c r="AS15" s="106">
        <v>0.76491996269999996</v>
      </c>
      <c r="AT15" s="106">
        <v>0.96874223270000004</v>
      </c>
      <c r="AU15" s="105" t="s">
        <v>28</v>
      </c>
      <c r="AV15" s="105">
        <v>2</v>
      </c>
      <c r="AW15" s="105">
        <v>3</v>
      </c>
      <c r="AX15" s="105" t="s">
        <v>28</v>
      </c>
      <c r="AY15" s="105" t="s">
        <v>231</v>
      </c>
      <c r="AZ15" s="105" t="s">
        <v>28</v>
      </c>
      <c r="BA15" s="105" t="s">
        <v>28</v>
      </c>
      <c r="BB15" s="105" t="s">
        <v>28</v>
      </c>
      <c r="BC15" s="115" t="s">
        <v>442</v>
      </c>
      <c r="BD15" s="116">
        <v>689</v>
      </c>
      <c r="BE15" s="116">
        <v>692</v>
      </c>
      <c r="BF15" s="116">
        <v>685</v>
      </c>
    </row>
    <row r="16" spans="1:93" x14ac:dyDescent="0.3">
      <c r="A16" s="10"/>
      <c r="B16" t="s">
        <v>75</v>
      </c>
      <c r="C16" s="105">
        <v>819</v>
      </c>
      <c r="D16" s="119">
        <v>9106</v>
      </c>
      <c r="E16" s="114">
        <v>9.4186622051000004</v>
      </c>
      <c r="F16" s="106">
        <v>8.6451202740999999</v>
      </c>
      <c r="G16" s="106">
        <v>10.261418572</v>
      </c>
      <c r="H16" s="106">
        <v>1.2832849999999999E-4</v>
      </c>
      <c r="I16" s="108">
        <v>8.9940698441000002</v>
      </c>
      <c r="J16" s="106">
        <v>8.3987154350999997</v>
      </c>
      <c r="K16" s="106">
        <v>9.6316267629999999</v>
      </c>
      <c r="L16" s="106">
        <v>0.84582019139999998</v>
      </c>
      <c r="M16" s="106">
        <v>0.77635412820000005</v>
      </c>
      <c r="N16" s="106">
        <v>0.92150188970000002</v>
      </c>
      <c r="O16" s="119">
        <v>766</v>
      </c>
      <c r="P16" s="119">
        <v>9484</v>
      </c>
      <c r="Q16" s="114">
        <v>8.3832468036000005</v>
      </c>
      <c r="R16" s="106">
        <v>7.6824788351000004</v>
      </c>
      <c r="S16" s="106">
        <v>9.1479362947999991</v>
      </c>
      <c r="T16" s="106">
        <v>5.5707732999999996E-7</v>
      </c>
      <c r="U16" s="108">
        <v>8.0767608604000003</v>
      </c>
      <c r="V16" s="106">
        <v>7.5245765094000001</v>
      </c>
      <c r="W16" s="106">
        <v>8.6694667685999995</v>
      </c>
      <c r="X16" s="106">
        <v>0.80016541640000005</v>
      </c>
      <c r="Y16" s="106">
        <v>0.73327840870000005</v>
      </c>
      <c r="Z16" s="106">
        <v>0.87315361530000002</v>
      </c>
      <c r="AA16" s="119">
        <v>896</v>
      </c>
      <c r="AB16" s="119">
        <v>11183</v>
      </c>
      <c r="AC16" s="114">
        <v>8.1790952371000003</v>
      </c>
      <c r="AD16" s="106">
        <v>7.5310462585</v>
      </c>
      <c r="AE16" s="106">
        <v>8.8829090407999995</v>
      </c>
      <c r="AF16" s="106">
        <v>9.2113484199999998E-2</v>
      </c>
      <c r="AG16" s="108">
        <v>8.0121613163000003</v>
      </c>
      <c r="AH16" s="106">
        <v>7.5043492378999996</v>
      </c>
      <c r="AI16" s="106">
        <v>8.5543365484000002</v>
      </c>
      <c r="AJ16" s="106">
        <v>0.93151807669999998</v>
      </c>
      <c r="AK16" s="106">
        <v>0.85771170559999999</v>
      </c>
      <c r="AL16" s="106">
        <v>1.0116755099999999</v>
      </c>
      <c r="AM16" s="106">
        <v>0.66107012679999999</v>
      </c>
      <c r="AN16" s="106">
        <v>0.9756476731</v>
      </c>
      <c r="AO16" s="106">
        <v>0.87383415190000002</v>
      </c>
      <c r="AP16" s="106">
        <v>1.0893238493999999</v>
      </c>
      <c r="AQ16" s="106">
        <v>4.2408630199999998E-2</v>
      </c>
      <c r="AR16" s="106">
        <v>0.89006767850000001</v>
      </c>
      <c r="AS16" s="106">
        <v>0.79538732830000003</v>
      </c>
      <c r="AT16" s="106">
        <v>0.99601847330000004</v>
      </c>
      <c r="AU16" s="105">
        <v>1</v>
      </c>
      <c r="AV16" s="105">
        <v>2</v>
      </c>
      <c r="AW16" s="105" t="s">
        <v>28</v>
      </c>
      <c r="AX16" s="105" t="s">
        <v>28</v>
      </c>
      <c r="AY16" s="105" t="s">
        <v>28</v>
      </c>
      <c r="AZ16" s="105" t="s">
        <v>28</v>
      </c>
      <c r="BA16" s="105" t="s">
        <v>28</v>
      </c>
      <c r="BB16" s="105" t="s">
        <v>28</v>
      </c>
      <c r="BC16" s="115" t="s">
        <v>445</v>
      </c>
      <c r="BD16" s="116">
        <v>819</v>
      </c>
      <c r="BE16" s="116">
        <v>766</v>
      </c>
      <c r="BF16" s="116">
        <v>896</v>
      </c>
    </row>
    <row r="17" spans="1:58" x14ac:dyDescent="0.3">
      <c r="A17" s="10"/>
      <c r="B17" t="s">
        <v>67</v>
      </c>
      <c r="C17" s="105">
        <v>139</v>
      </c>
      <c r="D17" s="119">
        <v>2108</v>
      </c>
      <c r="E17" s="114">
        <v>6.6867363525999997</v>
      </c>
      <c r="F17" s="106">
        <v>5.6199017248000001</v>
      </c>
      <c r="G17" s="106">
        <v>7.9560898462000003</v>
      </c>
      <c r="H17" s="106">
        <v>8.8653861999999993E-9</v>
      </c>
      <c r="I17" s="108">
        <v>6.5939278937000001</v>
      </c>
      <c r="J17" s="106">
        <v>5.5840104340999996</v>
      </c>
      <c r="K17" s="106">
        <v>7.7864978192000001</v>
      </c>
      <c r="L17" s="106">
        <v>0.60048619410000004</v>
      </c>
      <c r="M17" s="106">
        <v>0.50468168930000001</v>
      </c>
      <c r="N17" s="106">
        <v>0.71447741620000005</v>
      </c>
      <c r="O17" s="119">
        <v>126</v>
      </c>
      <c r="P17" s="119">
        <v>2105</v>
      </c>
      <c r="Q17" s="114">
        <v>6.0709351700000003</v>
      </c>
      <c r="R17" s="106">
        <v>5.0620209206000002</v>
      </c>
      <c r="S17" s="106">
        <v>7.2809366883999997</v>
      </c>
      <c r="T17" s="106">
        <v>3.9947940000000001E-9</v>
      </c>
      <c r="U17" s="108">
        <v>5.9857482185000004</v>
      </c>
      <c r="V17" s="106">
        <v>5.0267511323000003</v>
      </c>
      <c r="W17" s="106">
        <v>7.1277015297000004</v>
      </c>
      <c r="X17" s="106">
        <v>0.57945954379999998</v>
      </c>
      <c r="Y17" s="106">
        <v>0.483160543</v>
      </c>
      <c r="Z17" s="106">
        <v>0.69495195279999999</v>
      </c>
      <c r="AA17" s="119">
        <v>91</v>
      </c>
      <c r="AB17" s="119">
        <v>2267</v>
      </c>
      <c r="AC17" s="114">
        <v>4.0817795211999996</v>
      </c>
      <c r="AD17" s="106">
        <v>3.3035560183000001</v>
      </c>
      <c r="AE17" s="106">
        <v>5.0433302682000001</v>
      </c>
      <c r="AF17" s="106">
        <v>1.2725280000000001E-12</v>
      </c>
      <c r="AG17" s="108">
        <v>4.0141155711999996</v>
      </c>
      <c r="AH17" s="106">
        <v>3.2685844113</v>
      </c>
      <c r="AI17" s="106">
        <v>4.9296948745</v>
      </c>
      <c r="AJ17" s="106">
        <v>0.46487432890000002</v>
      </c>
      <c r="AK17" s="106">
        <v>0.37624236659999999</v>
      </c>
      <c r="AL17" s="106">
        <v>0.57438545159999999</v>
      </c>
      <c r="AM17" s="106">
        <v>4.6285032999999996E-3</v>
      </c>
      <c r="AN17" s="106">
        <v>0.67234773670000003</v>
      </c>
      <c r="AO17" s="106">
        <v>0.51081971599999998</v>
      </c>
      <c r="AP17" s="106">
        <v>0.88495307619999997</v>
      </c>
      <c r="AQ17" s="106">
        <v>0.44300637980000002</v>
      </c>
      <c r="AR17" s="106">
        <v>0.90790706409999999</v>
      </c>
      <c r="AS17" s="106">
        <v>0.70931568209999996</v>
      </c>
      <c r="AT17" s="106">
        <v>1.1620992708</v>
      </c>
      <c r="AU17" s="105">
        <v>1</v>
      </c>
      <c r="AV17" s="105">
        <v>2</v>
      </c>
      <c r="AW17" s="105">
        <v>3</v>
      </c>
      <c r="AX17" s="105" t="s">
        <v>28</v>
      </c>
      <c r="AY17" s="105" t="s">
        <v>231</v>
      </c>
      <c r="AZ17" s="105" t="s">
        <v>28</v>
      </c>
      <c r="BA17" s="105" t="s">
        <v>28</v>
      </c>
      <c r="BB17" s="105" t="s">
        <v>28</v>
      </c>
      <c r="BC17" s="115" t="s">
        <v>236</v>
      </c>
      <c r="BD17" s="116">
        <v>139</v>
      </c>
      <c r="BE17" s="116">
        <v>126</v>
      </c>
      <c r="BF17" s="116">
        <v>91</v>
      </c>
    </row>
    <row r="18" spans="1:58" x14ac:dyDescent="0.3">
      <c r="A18" s="10"/>
      <c r="B18" t="s">
        <v>66</v>
      </c>
      <c r="C18" s="105">
        <v>757</v>
      </c>
      <c r="D18" s="119">
        <v>12194</v>
      </c>
      <c r="E18" s="114">
        <v>6.6133302877000002</v>
      </c>
      <c r="F18" s="106">
        <v>6.0590108087000001</v>
      </c>
      <c r="G18" s="106">
        <v>7.2183626793000002</v>
      </c>
      <c r="H18" s="106">
        <v>1.902452E-31</v>
      </c>
      <c r="I18" s="108">
        <v>6.2079711333000001</v>
      </c>
      <c r="J18" s="106">
        <v>5.7811234381999999</v>
      </c>
      <c r="K18" s="106">
        <v>6.6663350133000003</v>
      </c>
      <c r="L18" s="106">
        <v>0.59389413989999995</v>
      </c>
      <c r="M18" s="106">
        <v>0.54411481910000004</v>
      </c>
      <c r="N18" s="106">
        <v>0.64822761129999995</v>
      </c>
      <c r="O18" s="119">
        <v>794</v>
      </c>
      <c r="P18" s="119">
        <v>14903</v>
      </c>
      <c r="Q18" s="114">
        <v>5.6715296999999998</v>
      </c>
      <c r="R18" s="106">
        <v>5.2036644472000004</v>
      </c>
      <c r="S18" s="106">
        <v>6.1814610577</v>
      </c>
      <c r="T18" s="106">
        <v>2.3387389999999998E-44</v>
      </c>
      <c r="U18" s="108">
        <v>5.3277863517000004</v>
      </c>
      <c r="V18" s="106">
        <v>4.9697985903999999</v>
      </c>
      <c r="W18" s="106">
        <v>5.7115609202000002</v>
      </c>
      <c r="X18" s="106">
        <v>0.54133702969999997</v>
      </c>
      <c r="Y18" s="106">
        <v>0.49668015589999998</v>
      </c>
      <c r="Z18" s="106">
        <v>0.59000903549999995</v>
      </c>
      <c r="AA18" s="119">
        <v>803</v>
      </c>
      <c r="AB18" s="119">
        <v>17317</v>
      </c>
      <c r="AC18" s="114">
        <v>4.9008343537999997</v>
      </c>
      <c r="AD18" s="106">
        <v>4.4990165991</v>
      </c>
      <c r="AE18" s="106">
        <v>5.3385393971999999</v>
      </c>
      <c r="AF18" s="106">
        <v>1.038421E-40</v>
      </c>
      <c r="AG18" s="108">
        <v>4.6370618467</v>
      </c>
      <c r="AH18" s="106">
        <v>4.3271767820000004</v>
      </c>
      <c r="AI18" s="106">
        <v>4.9691389222</v>
      </c>
      <c r="AJ18" s="106">
        <v>0.55815657590000001</v>
      </c>
      <c r="AK18" s="106">
        <v>0.51239350660000005</v>
      </c>
      <c r="AL18" s="106">
        <v>0.60800685249999997</v>
      </c>
      <c r="AM18" s="106">
        <v>1.02716913E-2</v>
      </c>
      <c r="AN18" s="106">
        <v>0.864111556</v>
      </c>
      <c r="AO18" s="106">
        <v>0.77291339540000004</v>
      </c>
      <c r="AP18" s="106">
        <v>0.9660704363</v>
      </c>
      <c r="AQ18" s="106">
        <v>7.6831045999999998E-3</v>
      </c>
      <c r="AR18" s="106">
        <v>0.85759057139999995</v>
      </c>
      <c r="AS18" s="106">
        <v>0.76599103420000003</v>
      </c>
      <c r="AT18" s="106">
        <v>0.96014385960000004</v>
      </c>
      <c r="AU18" s="105">
        <v>1</v>
      </c>
      <c r="AV18" s="105">
        <v>2</v>
      </c>
      <c r="AW18" s="105">
        <v>3</v>
      </c>
      <c r="AX18" s="105" t="s">
        <v>28</v>
      </c>
      <c r="AY18" s="105" t="s">
        <v>28</v>
      </c>
      <c r="AZ18" s="105" t="s">
        <v>28</v>
      </c>
      <c r="BA18" s="105" t="s">
        <v>28</v>
      </c>
      <c r="BB18" s="105" t="s">
        <v>28</v>
      </c>
      <c r="BC18" s="115" t="s">
        <v>233</v>
      </c>
      <c r="BD18" s="116">
        <v>757</v>
      </c>
      <c r="BE18" s="116">
        <v>794</v>
      </c>
      <c r="BF18" s="116">
        <v>803</v>
      </c>
    </row>
    <row r="19" spans="1:58" x14ac:dyDescent="0.3">
      <c r="A19" s="10"/>
      <c r="B19" t="s">
        <v>69</v>
      </c>
      <c r="C19" s="105">
        <v>821</v>
      </c>
      <c r="D19" s="119">
        <v>10679</v>
      </c>
      <c r="E19" s="114">
        <v>8.0559167616000007</v>
      </c>
      <c r="F19" s="106">
        <v>7.3973101115000004</v>
      </c>
      <c r="G19" s="106">
        <v>8.7731613103000008</v>
      </c>
      <c r="H19" s="106">
        <v>1.0115179999999999E-13</v>
      </c>
      <c r="I19" s="108">
        <v>7.6879857664999998</v>
      </c>
      <c r="J19" s="106">
        <v>7.1796856844999999</v>
      </c>
      <c r="K19" s="106">
        <v>8.2322719605000003</v>
      </c>
      <c r="L19" s="106">
        <v>0.72344213099999999</v>
      </c>
      <c r="M19" s="106">
        <v>0.66429755290000003</v>
      </c>
      <c r="N19" s="106">
        <v>0.78785254390000004</v>
      </c>
      <c r="O19" s="119">
        <v>995</v>
      </c>
      <c r="P19" s="119">
        <v>13252</v>
      </c>
      <c r="Q19" s="114">
        <v>7.7973260449000001</v>
      </c>
      <c r="R19" s="106">
        <v>7.1977122742999997</v>
      </c>
      <c r="S19" s="106">
        <v>8.4468913362000002</v>
      </c>
      <c r="T19" s="106">
        <v>4.6430229999999997E-13</v>
      </c>
      <c r="U19" s="108">
        <v>7.5083006339000002</v>
      </c>
      <c r="V19" s="106">
        <v>7.055970404</v>
      </c>
      <c r="W19" s="106">
        <v>7.9896279576999998</v>
      </c>
      <c r="X19" s="106">
        <v>0.74424036270000005</v>
      </c>
      <c r="Y19" s="106">
        <v>0.68700833630000002</v>
      </c>
      <c r="Z19" s="106">
        <v>0.80624016949999999</v>
      </c>
      <c r="AA19" s="119">
        <v>1233</v>
      </c>
      <c r="AB19" s="119">
        <v>15824</v>
      </c>
      <c r="AC19" s="114">
        <v>7.9736110408999998</v>
      </c>
      <c r="AD19" s="106">
        <v>7.3979334526000002</v>
      </c>
      <c r="AE19" s="106">
        <v>8.5940855562999996</v>
      </c>
      <c r="AF19" s="106">
        <v>1.1705256000000001E-2</v>
      </c>
      <c r="AG19" s="108">
        <v>7.7919615774000004</v>
      </c>
      <c r="AH19" s="106">
        <v>7.368952953</v>
      </c>
      <c r="AI19" s="106">
        <v>8.2392526604</v>
      </c>
      <c r="AJ19" s="106">
        <v>0.90811545849999997</v>
      </c>
      <c r="AK19" s="106">
        <v>0.84255147320000001</v>
      </c>
      <c r="AL19" s="106">
        <v>0.97878137089999995</v>
      </c>
      <c r="AM19" s="106">
        <v>0.65690159579999996</v>
      </c>
      <c r="AN19" s="106">
        <v>1.0226083909999999</v>
      </c>
      <c r="AO19" s="106">
        <v>0.92654785110000004</v>
      </c>
      <c r="AP19" s="106">
        <v>1.1286280791000001</v>
      </c>
      <c r="AQ19" s="106">
        <v>0.54858767919999996</v>
      </c>
      <c r="AR19" s="106">
        <v>0.96790052280000005</v>
      </c>
      <c r="AS19" s="106">
        <v>0.87003324110000002</v>
      </c>
      <c r="AT19" s="106">
        <v>1.0767765846999999</v>
      </c>
      <c r="AU19" s="105">
        <v>1</v>
      </c>
      <c r="AV19" s="105">
        <v>2</v>
      </c>
      <c r="AW19" s="105" t="s">
        <v>28</v>
      </c>
      <c r="AX19" s="105" t="s">
        <v>28</v>
      </c>
      <c r="AY19" s="105" t="s">
        <v>28</v>
      </c>
      <c r="AZ19" s="105" t="s">
        <v>28</v>
      </c>
      <c r="BA19" s="105" t="s">
        <v>28</v>
      </c>
      <c r="BB19" s="105" t="s">
        <v>28</v>
      </c>
      <c r="BC19" s="115" t="s">
        <v>445</v>
      </c>
      <c r="BD19" s="116">
        <v>821</v>
      </c>
      <c r="BE19" s="116">
        <v>995</v>
      </c>
      <c r="BF19" s="116">
        <v>1233</v>
      </c>
    </row>
    <row r="20" spans="1:58" x14ac:dyDescent="0.3">
      <c r="A20" s="10"/>
      <c r="B20" t="s">
        <v>65</v>
      </c>
      <c r="C20" s="105">
        <v>406</v>
      </c>
      <c r="D20" s="119">
        <v>9542</v>
      </c>
      <c r="E20" s="114">
        <v>4.3913335579000004</v>
      </c>
      <c r="F20" s="106">
        <v>3.9365881932</v>
      </c>
      <c r="G20" s="106">
        <v>4.8986100323999997</v>
      </c>
      <c r="H20" s="106">
        <v>1.7419010000000001E-62</v>
      </c>
      <c r="I20" s="108">
        <v>4.2548731921999998</v>
      </c>
      <c r="J20" s="106">
        <v>3.8604879221999999</v>
      </c>
      <c r="K20" s="106">
        <v>4.6895486390999999</v>
      </c>
      <c r="L20" s="106">
        <v>0.39435309489999998</v>
      </c>
      <c r="M20" s="106">
        <v>0.3535157867</v>
      </c>
      <c r="N20" s="106">
        <v>0.43990783239999998</v>
      </c>
      <c r="O20" s="119">
        <v>561</v>
      </c>
      <c r="P20" s="119">
        <v>9833</v>
      </c>
      <c r="Q20" s="114">
        <v>5.8785262795</v>
      </c>
      <c r="R20" s="106">
        <v>5.3379216241999998</v>
      </c>
      <c r="S20" s="106">
        <v>6.4738813439999996</v>
      </c>
      <c r="T20" s="106">
        <v>7.9079229999999999E-32</v>
      </c>
      <c r="U20" s="108">
        <v>5.7052781450000003</v>
      </c>
      <c r="V20" s="106">
        <v>5.2521735080000003</v>
      </c>
      <c r="W20" s="106">
        <v>6.1974720871000004</v>
      </c>
      <c r="X20" s="106">
        <v>0.56109447069999996</v>
      </c>
      <c r="Y20" s="106">
        <v>0.5094947554</v>
      </c>
      <c r="Z20" s="106">
        <v>0.61792001149999998</v>
      </c>
      <c r="AA20" s="119">
        <v>430</v>
      </c>
      <c r="AB20" s="119">
        <v>10269</v>
      </c>
      <c r="AC20" s="114">
        <v>4.3024913457</v>
      </c>
      <c r="AD20" s="106">
        <v>3.8671729821</v>
      </c>
      <c r="AE20" s="106">
        <v>4.7868124508000003</v>
      </c>
      <c r="AF20" s="106">
        <v>3.0154159999999999E-39</v>
      </c>
      <c r="AG20" s="108">
        <v>4.1873600156000004</v>
      </c>
      <c r="AH20" s="106">
        <v>3.8097082489999998</v>
      </c>
      <c r="AI20" s="106">
        <v>4.6024479444999997</v>
      </c>
      <c r="AJ20" s="106">
        <v>0.49001122339999997</v>
      </c>
      <c r="AK20" s="106">
        <v>0.44043276599999998</v>
      </c>
      <c r="AL20" s="106">
        <v>0.54517060849999999</v>
      </c>
      <c r="AM20" s="106">
        <v>6.4848050999999996E-6</v>
      </c>
      <c r="AN20" s="106">
        <v>0.73189965329999995</v>
      </c>
      <c r="AO20" s="106">
        <v>0.63906314659999996</v>
      </c>
      <c r="AP20" s="106">
        <v>0.83822249069999999</v>
      </c>
      <c r="AQ20" s="106">
        <v>3.27486E-5</v>
      </c>
      <c r="AR20" s="106">
        <v>1.3386653967</v>
      </c>
      <c r="AS20" s="106">
        <v>1.1665332807</v>
      </c>
      <c r="AT20" s="106">
        <v>1.5361971013</v>
      </c>
      <c r="AU20" s="105">
        <v>1</v>
      </c>
      <c r="AV20" s="105">
        <v>2</v>
      </c>
      <c r="AW20" s="105">
        <v>3</v>
      </c>
      <c r="AX20" s="105" t="s">
        <v>230</v>
      </c>
      <c r="AY20" s="105" t="s">
        <v>231</v>
      </c>
      <c r="AZ20" s="105" t="s">
        <v>28</v>
      </c>
      <c r="BA20" s="105" t="s">
        <v>28</v>
      </c>
      <c r="BB20" s="105" t="s">
        <v>28</v>
      </c>
      <c r="BC20" s="115" t="s">
        <v>235</v>
      </c>
      <c r="BD20" s="116">
        <v>406</v>
      </c>
      <c r="BE20" s="116">
        <v>561</v>
      </c>
      <c r="BF20" s="116">
        <v>430</v>
      </c>
    </row>
    <row r="21" spans="1:58" x14ac:dyDescent="0.3">
      <c r="A21" s="10"/>
      <c r="B21" t="s">
        <v>64</v>
      </c>
      <c r="C21" s="105">
        <v>188</v>
      </c>
      <c r="D21" s="119">
        <v>5977</v>
      </c>
      <c r="E21" s="114">
        <v>3.3916162414</v>
      </c>
      <c r="F21" s="106">
        <v>2.9122074476000002</v>
      </c>
      <c r="G21" s="106">
        <v>3.9499455092</v>
      </c>
      <c r="H21" s="106">
        <v>8.9591520000000004E-53</v>
      </c>
      <c r="I21" s="108">
        <v>3.1453906641999998</v>
      </c>
      <c r="J21" s="106">
        <v>2.7264299289</v>
      </c>
      <c r="K21" s="106">
        <v>3.6287315971999998</v>
      </c>
      <c r="L21" s="106">
        <v>0.3045758979</v>
      </c>
      <c r="M21" s="106">
        <v>0.26152375010000001</v>
      </c>
      <c r="N21" s="106">
        <v>0.35471530820000002</v>
      </c>
      <c r="O21" s="119">
        <v>184</v>
      </c>
      <c r="P21" s="119">
        <v>5761</v>
      </c>
      <c r="Q21" s="114">
        <v>3.3900996842</v>
      </c>
      <c r="R21" s="106">
        <v>2.9073708485999998</v>
      </c>
      <c r="S21" s="106">
        <v>3.9529789860000002</v>
      </c>
      <c r="T21" s="106">
        <v>5.4410669999999999E-47</v>
      </c>
      <c r="U21" s="108">
        <v>3.1938899497</v>
      </c>
      <c r="V21" s="106">
        <v>2.7641941115000002</v>
      </c>
      <c r="W21" s="106">
        <v>3.6903822955000001</v>
      </c>
      <c r="X21" s="106">
        <v>0.32357875050000001</v>
      </c>
      <c r="Y21" s="106">
        <v>0.2775031751</v>
      </c>
      <c r="Z21" s="106">
        <v>0.3773045397</v>
      </c>
      <c r="AA21" s="119">
        <v>188</v>
      </c>
      <c r="AB21" s="119">
        <v>8465</v>
      </c>
      <c r="AC21" s="114">
        <v>2.3813113651000002</v>
      </c>
      <c r="AD21" s="106">
        <v>2.0454318316000002</v>
      </c>
      <c r="AE21" s="106">
        <v>2.7723455408</v>
      </c>
      <c r="AF21" s="106">
        <v>1.7138030000000001E-63</v>
      </c>
      <c r="AG21" s="108">
        <v>2.2209096278999998</v>
      </c>
      <c r="AH21" s="106">
        <v>1.9250882085000001</v>
      </c>
      <c r="AI21" s="106">
        <v>2.5621888667000001</v>
      </c>
      <c r="AJ21" s="106">
        <v>0.27120781929999999</v>
      </c>
      <c r="AK21" s="106">
        <v>0.23295446140000001</v>
      </c>
      <c r="AL21" s="106">
        <v>0.31574274549999998</v>
      </c>
      <c r="AM21" s="106">
        <v>1.0208972000000001E-3</v>
      </c>
      <c r="AN21" s="106">
        <v>0.70243107490000001</v>
      </c>
      <c r="AO21" s="106">
        <v>0.5689485876</v>
      </c>
      <c r="AP21" s="106">
        <v>0.86723023079999995</v>
      </c>
      <c r="AQ21" s="106">
        <v>0.99668442359999998</v>
      </c>
      <c r="AR21" s="106">
        <v>0.99955285120000004</v>
      </c>
      <c r="AS21" s="106">
        <v>0.80945341319999997</v>
      </c>
      <c r="AT21" s="106">
        <v>1.2342969787</v>
      </c>
      <c r="AU21" s="105">
        <v>1</v>
      </c>
      <c r="AV21" s="105">
        <v>2</v>
      </c>
      <c r="AW21" s="105">
        <v>3</v>
      </c>
      <c r="AX21" s="105" t="s">
        <v>28</v>
      </c>
      <c r="AY21" s="105" t="s">
        <v>231</v>
      </c>
      <c r="AZ21" s="105" t="s">
        <v>28</v>
      </c>
      <c r="BA21" s="105" t="s">
        <v>28</v>
      </c>
      <c r="BB21" s="105" t="s">
        <v>28</v>
      </c>
      <c r="BC21" s="115" t="s">
        <v>236</v>
      </c>
      <c r="BD21" s="116">
        <v>188</v>
      </c>
      <c r="BE21" s="116">
        <v>184</v>
      </c>
      <c r="BF21" s="116">
        <v>188</v>
      </c>
    </row>
    <row r="22" spans="1:58" x14ac:dyDescent="0.3">
      <c r="A22" s="10"/>
      <c r="B22" t="s">
        <v>204</v>
      </c>
      <c r="C22" s="105">
        <v>259</v>
      </c>
      <c r="D22" s="119">
        <v>4270</v>
      </c>
      <c r="E22" s="114">
        <v>6.1747980052999996</v>
      </c>
      <c r="F22" s="106">
        <v>5.4129757875999998</v>
      </c>
      <c r="G22" s="106">
        <v>7.0438390826999999</v>
      </c>
      <c r="H22" s="106">
        <v>1.6797999999999999E-18</v>
      </c>
      <c r="I22" s="108">
        <v>6.0655737705000004</v>
      </c>
      <c r="J22" s="106">
        <v>5.3700805329000003</v>
      </c>
      <c r="K22" s="106">
        <v>6.8511421643999997</v>
      </c>
      <c r="L22" s="106">
        <v>0.55451280839999995</v>
      </c>
      <c r="M22" s="106">
        <v>0.48609920569999998</v>
      </c>
      <c r="N22" s="106">
        <v>0.63255494160000003</v>
      </c>
      <c r="O22" s="119">
        <v>265</v>
      </c>
      <c r="P22" s="119">
        <v>4407</v>
      </c>
      <c r="Q22" s="114">
        <v>6.0655229106000004</v>
      </c>
      <c r="R22" s="106">
        <v>5.3245663779000001</v>
      </c>
      <c r="S22" s="106">
        <v>6.9095895455000003</v>
      </c>
      <c r="T22" s="106">
        <v>2.0038299999999999E-16</v>
      </c>
      <c r="U22" s="108">
        <v>6.0131608804000001</v>
      </c>
      <c r="V22" s="106">
        <v>5.3310643925000001</v>
      </c>
      <c r="W22" s="106">
        <v>6.7825299249000004</v>
      </c>
      <c r="X22" s="106">
        <v>0.57894295360000003</v>
      </c>
      <c r="Y22" s="106">
        <v>0.50822002180000003</v>
      </c>
      <c r="Z22" s="106">
        <v>0.65950755419999996</v>
      </c>
      <c r="AA22" s="119">
        <v>213</v>
      </c>
      <c r="AB22" s="119">
        <v>4490</v>
      </c>
      <c r="AC22" s="114">
        <v>4.7746828061000004</v>
      </c>
      <c r="AD22" s="106">
        <v>4.1379715208999999</v>
      </c>
      <c r="AE22" s="106">
        <v>5.5093651038999996</v>
      </c>
      <c r="AF22" s="106">
        <v>7.2720429999999998E-17</v>
      </c>
      <c r="AG22" s="108">
        <v>4.7438752784</v>
      </c>
      <c r="AH22" s="106">
        <v>4.1477244210000004</v>
      </c>
      <c r="AI22" s="106">
        <v>5.4257106723000001</v>
      </c>
      <c r="AJ22" s="106">
        <v>0.54378916190000004</v>
      </c>
      <c r="AK22" s="106">
        <v>0.471274042</v>
      </c>
      <c r="AL22" s="106">
        <v>0.62746221150000003</v>
      </c>
      <c r="AM22" s="106">
        <v>1.23937491E-2</v>
      </c>
      <c r="AN22" s="106">
        <v>0.78718403609999998</v>
      </c>
      <c r="AO22" s="106">
        <v>0.65256739929999996</v>
      </c>
      <c r="AP22" s="106">
        <v>0.94957043119999995</v>
      </c>
      <c r="AQ22" s="106">
        <v>0.84490423429999995</v>
      </c>
      <c r="AR22" s="106">
        <v>0.98230304950000003</v>
      </c>
      <c r="AS22" s="106">
        <v>0.82139663340000002</v>
      </c>
      <c r="AT22" s="106">
        <v>1.1747300168999999</v>
      </c>
      <c r="AU22" s="105">
        <v>1</v>
      </c>
      <c r="AV22" s="105">
        <v>2</v>
      </c>
      <c r="AW22" s="105">
        <v>3</v>
      </c>
      <c r="AX22" s="105" t="s">
        <v>28</v>
      </c>
      <c r="AY22" s="105" t="s">
        <v>28</v>
      </c>
      <c r="AZ22" s="105" t="s">
        <v>28</v>
      </c>
      <c r="BA22" s="105" t="s">
        <v>28</v>
      </c>
      <c r="BB22" s="105" t="s">
        <v>28</v>
      </c>
      <c r="BC22" s="115" t="s">
        <v>233</v>
      </c>
      <c r="BD22" s="116">
        <v>259</v>
      </c>
      <c r="BE22" s="116">
        <v>265</v>
      </c>
      <c r="BF22" s="116">
        <v>213</v>
      </c>
    </row>
    <row r="23" spans="1:58" x14ac:dyDescent="0.3">
      <c r="A23" s="10"/>
      <c r="B23" t="s">
        <v>74</v>
      </c>
      <c r="C23" s="105">
        <v>582</v>
      </c>
      <c r="D23" s="119">
        <v>9018</v>
      </c>
      <c r="E23" s="114">
        <v>6.5059290881000003</v>
      </c>
      <c r="F23" s="106">
        <v>5.9160499061999996</v>
      </c>
      <c r="G23" s="106">
        <v>7.1546241108000004</v>
      </c>
      <c r="H23" s="106">
        <v>1.524963E-28</v>
      </c>
      <c r="I23" s="108">
        <v>6.4537591483999996</v>
      </c>
      <c r="J23" s="106">
        <v>5.9501691858000001</v>
      </c>
      <c r="K23" s="106">
        <v>6.9999702268000004</v>
      </c>
      <c r="L23" s="106">
        <v>0.58424923480000002</v>
      </c>
      <c r="M23" s="106">
        <v>0.53127656079999996</v>
      </c>
      <c r="N23" s="106">
        <v>0.64250372320000004</v>
      </c>
      <c r="O23" s="119">
        <v>693</v>
      </c>
      <c r="P23" s="119">
        <v>10296</v>
      </c>
      <c r="Q23" s="114">
        <v>6.7303874843999996</v>
      </c>
      <c r="R23" s="106">
        <v>6.1559607529000004</v>
      </c>
      <c r="S23" s="106">
        <v>7.3584152838000003</v>
      </c>
      <c r="T23" s="106">
        <v>2.418045E-22</v>
      </c>
      <c r="U23" s="108">
        <v>6.7307692308</v>
      </c>
      <c r="V23" s="106">
        <v>6.2478447278000004</v>
      </c>
      <c r="W23" s="106">
        <v>7.2510211779000002</v>
      </c>
      <c r="X23" s="106">
        <v>0.64240304859999997</v>
      </c>
      <c r="Y23" s="106">
        <v>0.58757507860000002</v>
      </c>
      <c r="Z23" s="106">
        <v>0.7023471416</v>
      </c>
      <c r="AA23" s="119">
        <v>550</v>
      </c>
      <c r="AB23" s="119">
        <v>11489</v>
      </c>
      <c r="AC23" s="114">
        <v>4.8018066080999997</v>
      </c>
      <c r="AD23" s="106">
        <v>4.3581195204999998</v>
      </c>
      <c r="AE23" s="106">
        <v>5.2906641484000003</v>
      </c>
      <c r="AF23" s="106">
        <v>3.0745459999999999E-34</v>
      </c>
      <c r="AG23" s="108">
        <v>4.7871877447999998</v>
      </c>
      <c r="AH23" s="106">
        <v>4.40336924</v>
      </c>
      <c r="AI23" s="106">
        <v>5.2044616872000002</v>
      </c>
      <c r="AJ23" s="106">
        <v>0.54687829480000005</v>
      </c>
      <c r="AK23" s="106">
        <v>0.4963467225</v>
      </c>
      <c r="AL23" s="106">
        <v>0.6025543351</v>
      </c>
      <c r="AM23" s="106">
        <v>7.0465087000000001E-8</v>
      </c>
      <c r="AN23" s="106">
        <v>0.71345173200000001</v>
      </c>
      <c r="AO23" s="106">
        <v>0.63102043659999996</v>
      </c>
      <c r="AP23" s="106">
        <v>0.80665117080000004</v>
      </c>
      <c r="AQ23" s="106">
        <v>0.58324797849999999</v>
      </c>
      <c r="AR23" s="106">
        <v>1.0345005907</v>
      </c>
      <c r="AS23" s="106">
        <v>0.91644669000000001</v>
      </c>
      <c r="AT23" s="106">
        <v>1.167761839</v>
      </c>
      <c r="AU23" s="105">
        <v>1</v>
      </c>
      <c r="AV23" s="105">
        <v>2</v>
      </c>
      <c r="AW23" s="105">
        <v>3</v>
      </c>
      <c r="AX23" s="105" t="s">
        <v>28</v>
      </c>
      <c r="AY23" s="105" t="s">
        <v>231</v>
      </c>
      <c r="AZ23" s="105" t="s">
        <v>28</v>
      </c>
      <c r="BA23" s="105" t="s">
        <v>28</v>
      </c>
      <c r="BB23" s="105" t="s">
        <v>28</v>
      </c>
      <c r="BC23" s="115" t="s">
        <v>236</v>
      </c>
      <c r="BD23" s="116">
        <v>582</v>
      </c>
      <c r="BE23" s="116">
        <v>693</v>
      </c>
      <c r="BF23" s="116">
        <v>550</v>
      </c>
    </row>
    <row r="24" spans="1:58" x14ac:dyDescent="0.3">
      <c r="A24" s="10"/>
      <c r="B24" t="s">
        <v>181</v>
      </c>
      <c r="C24" s="105">
        <v>916</v>
      </c>
      <c r="D24" s="119">
        <v>10151</v>
      </c>
      <c r="E24" s="114">
        <v>9.1815120819999994</v>
      </c>
      <c r="F24" s="106">
        <v>8.4608822553999996</v>
      </c>
      <c r="G24" s="106">
        <v>9.9635193550000007</v>
      </c>
      <c r="H24" s="106">
        <v>3.7164680999999998E-6</v>
      </c>
      <c r="I24" s="108">
        <v>9.0237415033000001</v>
      </c>
      <c r="J24" s="106">
        <v>8.4578923892999995</v>
      </c>
      <c r="K24" s="106">
        <v>9.6274470011000002</v>
      </c>
      <c r="L24" s="106">
        <v>0.8245234978</v>
      </c>
      <c r="M24" s="106">
        <v>0.7598090783</v>
      </c>
      <c r="N24" s="106">
        <v>0.89474977060000005</v>
      </c>
      <c r="O24" s="119">
        <v>974</v>
      </c>
      <c r="P24" s="119">
        <v>13596</v>
      </c>
      <c r="Q24" s="114">
        <v>7.3994166938000001</v>
      </c>
      <c r="R24" s="106">
        <v>6.8295641064000003</v>
      </c>
      <c r="S24" s="106">
        <v>8.0168172602999999</v>
      </c>
      <c r="T24" s="106">
        <v>1.8110710000000002E-17</v>
      </c>
      <c r="U24" s="108">
        <v>7.1638717270000001</v>
      </c>
      <c r="V24" s="106">
        <v>6.7278073076</v>
      </c>
      <c r="W24" s="106">
        <v>7.6281997646999997</v>
      </c>
      <c r="X24" s="106">
        <v>0.70626065039999997</v>
      </c>
      <c r="Y24" s="106">
        <v>0.65186927390000005</v>
      </c>
      <c r="Z24" s="106">
        <v>0.76519039359999996</v>
      </c>
      <c r="AA24" s="119">
        <v>921</v>
      </c>
      <c r="AB24" s="119">
        <v>14438</v>
      </c>
      <c r="AC24" s="114">
        <v>6.5215497655999997</v>
      </c>
      <c r="AD24" s="106">
        <v>6.0119401636000003</v>
      </c>
      <c r="AE24" s="106">
        <v>7.0743570605999997</v>
      </c>
      <c r="AF24" s="106">
        <v>7.8245159999999998E-13</v>
      </c>
      <c r="AG24" s="108">
        <v>6.3789998614999996</v>
      </c>
      <c r="AH24" s="106">
        <v>5.9800463242999999</v>
      </c>
      <c r="AI24" s="106">
        <v>6.8045692333999996</v>
      </c>
      <c r="AJ24" s="106">
        <v>0.74274003649999998</v>
      </c>
      <c r="AK24" s="106">
        <v>0.68470054160000005</v>
      </c>
      <c r="AL24" s="106">
        <v>0.80569932150000001</v>
      </c>
      <c r="AM24" s="106">
        <v>1.7006763899999999E-2</v>
      </c>
      <c r="AN24" s="106">
        <v>0.8813599822</v>
      </c>
      <c r="AO24" s="106">
        <v>0.79453034639999998</v>
      </c>
      <c r="AP24" s="106">
        <v>0.97767872779999998</v>
      </c>
      <c r="AQ24" s="106">
        <v>4.6768199999999997E-5</v>
      </c>
      <c r="AR24" s="106">
        <v>0.80590393260000004</v>
      </c>
      <c r="AS24" s="106">
        <v>0.72638387469999999</v>
      </c>
      <c r="AT24" s="106">
        <v>0.89412935940000005</v>
      </c>
      <c r="AU24" s="105">
        <v>1</v>
      </c>
      <c r="AV24" s="105">
        <v>2</v>
      </c>
      <c r="AW24" s="105">
        <v>3</v>
      </c>
      <c r="AX24" s="105" t="s">
        <v>230</v>
      </c>
      <c r="AY24" s="105" t="s">
        <v>28</v>
      </c>
      <c r="AZ24" s="105" t="s">
        <v>28</v>
      </c>
      <c r="BA24" s="105" t="s">
        <v>28</v>
      </c>
      <c r="BB24" s="105" t="s">
        <v>28</v>
      </c>
      <c r="BC24" s="115" t="s">
        <v>232</v>
      </c>
      <c r="BD24" s="116">
        <v>916</v>
      </c>
      <c r="BE24" s="116">
        <v>974</v>
      </c>
      <c r="BF24" s="116">
        <v>921</v>
      </c>
    </row>
    <row r="25" spans="1:58" x14ac:dyDescent="0.3">
      <c r="A25" s="10"/>
      <c r="B25" t="s">
        <v>70</v>
      </c>
      <c r="C25" s="105">
        <v>1557</v>
      </c>
      <c r="D25" s="119">
        <v>20767</v>
      </c>
      <c r="E25" s="114">
        <v>7.7832475819000004</v>
      </c>
      <c r="F25" s="106">
        <v>7.2547662575</v>
      </c>
      <c r="G25" s="106">
        <v>8.3502267021000005</v>
      </c>
      <c r="H25" s="106">
        <v>1.798427E-23</v>
      </c>
      <c r="I25" s="108">
        <v>7.4974719506999996</v>
      </c>
      <c r="J25" s="106">
        <v>7.1341619633000004</v>
      </c>
      <c r="K25" s="106">
        <v>7.8792836412999998</v>
      </c>
      <c r="L25" s="106">
        <v>0.69895573450000004</v>
      </c>
      <c r="M25" s="106">
        <v>0.65149674660000001</v>
      </c>
      <c r="N25" s="106">
        <v>0.74987192380000001</v>
      </c>
      <c r="O25" s="119">
        <v>1596</v>
      </c>
      <c r="P25" s="119">
        <v>21232</v>
      </c>
      <c r="Q25" s="114">
        <v>7.7425325902999997</v>
      </c>
      <c r="R25" s="106">
        <v>7.2222961018999996</v>
      </c>
      <c r="S25" s="106">
        <v>8.3002427573999995</v>
      </c>
      <c r="T25" s="106">
        <v>1.5638739999999999E-17</v>
      </c>
      <c r="U25" s="108">
        <v>7.5169555387999996</v>
      </c>
      <c r="V25" s="106">
        <v>7.1570704617000001</v>
      </c>
      <c r="W25" s="106">
        <v>7.8949370240999999</v>
      </c>
      <c r="X25" s="106">
        <v>0.7390104287</v>
      </c>
      <c r="Y25" s="106">
        <v>0.68935481720000003</v>
      </c>
      <c r="Z25" s="106">
        <v>0.79224283360000003</v>
      </c>
      <c r="AA25" s="119">
        <v>1444</v>
      </c>
      <c r="AB25" s="119">
        <v>23360</v>
      </c>
      <c r="AC25" s="114">
        <v>6.2645746826000002</v>
      </c>
      <c r="AD25" s="106">
        <v>5.8341482697</v>
      </c>
      <c r="AE25" s="106">
        <v>6.7267566986</v>
      </c>
      <c r="AF25" s="106">
        <v>1.4596829999999999E-20</v>
      </c>
      <c r="AG25" s="108">
        <v>6.1815068492999998</v>
      </c>
      <c r="AH25" s="106">
        <v>5.8707598330000001</v>
      </c>
      <c r="AI25" s="106">
        <v>6.5087021127</v>
      </c>
      <c r="AJ25" s="106">
        <v>0.71347311540000002</v>
      </c>
      <c r="AK25" s="106">
        <v>0.66445180280000005</v>
      </c>
      <c r="AL25" s="106">
        <v>0.76611107720000005</v>
      </c>
      <c r="AM25" s="106">
        <v>1.974863E-6</v>
      </c>
      <c r="AN25" s="106">
        <v>0.80911182609999999</v>
      </c>
      <c r="AO25" s="106">
        <v>0.74147821079999998</v>
      </c>
      <c r="AP25" s="106">
        <v>0.88291461240000002</v>
      </c>
      <c r="AQ25" s="106">
        <v>0.90532723540000004</v>
      </c>
      <c r="AR25" s="106">
        <v>0.99476889420000003</v>
      </c>
      <c r="AS25" s="106">
        <v>0.91240040639999997</v>
      </c>
      <c r="AT25" s="106">
        <v>1.0845733364000001</v>
      </c>
      <c r="AU25" s="105">
        <v>1</v>
      </c>
      <c r="AV25" s="105">
        <v>2</v>
      </c>
      <c r="AW25" s="105">
        <v>3</v>
      </c>
      <c r="AX25" s="105" t="s">
        <v>28</v>
      </c>
      <c r="AY25" s="105" t="s">
        <v>231</v>
      </c>
      <c r="AZ25" s="105" t="s">
        <v>28</v>
      </c>
      <c r="BA25" s="105" t="s">
        <v>28</v>
      </c>
      <c r="BB25" s="105" t="s">
        <v>28</v>
      </c>
      <c r="BC25" s="115" t="s">
        <v>236</v>
      </c>
      <c r="BD25" s="116">
        <v>1557</v>
      </c>
      <c r="BE25" s="116">
        <v>1596</v>
      </c>
      <c r="BF25" s="116">
        <v>1444</v>
      </c>
    </row>
    <row r="26" spans="1:58" x14ac:dyDescent="0.3">
      <c r="A26" s="10"/>
      <c r="B26" t="s">
        <v>149</v>
      </c>
      <c r="C26" s="105">
        <v>270</v>
      </c>
      <c r="D26" s="119">
        <v>4233</v>
      </c>
      <c r="E26" s="114">
        <v>6.4051439772999998</v>
      </c>
      <c r="F26" s="106">
        <v>5.6278418926000002</v>
      </c>
      <c r="G26" s="106">
        <v>7.2898048938000004</v>
      </c>
      <c r="H26" s="106">
        <v>5.3721999999999998E-17</v>
      </c>
      <c r="I26" s="108">
        <v>6.3784549965000004</v>
      </c>
      <c r="J26" s="106">
        <v>5.6612589390999997</v>
      </c>
      <c r="K26" s="106">
        <v>7.1865089690000001</v>
      </c>
      <c r="L26" s="106">
        <v>0.57519847160000004</v>
      </c>
      <c r="M26" s="106">
        <v>0.50539473690000003</v>
      </c>
      <c r="N26" s="106">
        <v>0.65464330670000004</v>
      </c>
      <c r="O26" s="119">
        <v>311</v>
      </c>
      <c r="P26" s="119">
        <v>4441</v>
      </c>
      <c r="Q26" s="114">
        <v>6.9775246689000001</v>
      </c>
      <c r="R26" s="106">
        <v>6.1774346623999996</v>
      </c>
      <c r="S26" s="106">
        <v>7.8812408654999997</v>
      </c>
      <c r="T26" s="106">
        <v>6.0954230000000006E-11</v>
      </c>
      <c r="U26" s="108">
        <v>7.0029272685999997</v>
      </c>
      <c r="V26" s="106">
        <v>6.2663176258000002</v>
      </c>
      <c r="W26" s="106">
        <v>7.8261258459</v>
      </c>
      <c r="X26" s="106">
        <v>0.66599183620000002</v>
      </c>
      <c r="Y26" s="106">
        <v>0.58962472349999995</v>
      </c>
      <c r="Z26" s="106">
        <v>0.75224987730000004</v>
      </c>
      <c r="AA26" s="119">
        <v>274</v>
      </c>
      <c r="AB26" s="119">
        <v>4701</v>
      </c>
      <c r="AC26" s="114">
        <v>5.7503853225999997</v>
      </c>
      <c r="AD26" s="106">
        <v>5.0573951427999999</v>
      </c>
      <c r="AE26" s="106">
        <v>6.5383325656000002</v>
      </c>
      <c r="AF26" s="106">
        <v>1.0470079999999999E-10</v>
      </c>
      <c r="AG26" s="108">
        <v>5.8285471176000003</v>
      </c>
      <c r="AH26" s="106">
        <v>5.1777055122000002</v>
      </c>
      <c r="AI26" s="106">
        <v>6.5612000185000001</v>
      </c>
      <c r="AJ26" s="106">
        <v>0.65491203129999997</v>
      </c>
      <c r="AK26" s="106">
        <v>0.57598730180000002</v>
      </c>
      <c r="AL26" s="106">
        <v>0.74465143150000002</v>
      </c>
      <c r="AM26" s="106">
        <v>2.61025018E-2</v>
      </c>
      <c r="AN26" s="106">
        <v>0.82412970149999998</v>
      </c>
      <c r="AO26" s="106">
        <v>0.69500348590000005</v>
      </c>
      <c r="AP26" s="106">
        <v>0.9772465588</v>
      </c>
      <c r="AQ26" s="106">
        <v>0.32673649599999999</v>
      </c>
      <c r="AR26" s="106">
        <v>1.0893626581</v>
      </c>
      <c r="AS26" s="106">
        <v>0.91808436790000003</v>
      </c>
      <c r="AT26" s="106">
        <v>1.2925947139</v>
      </c>
      <c r="AU26" s="105">
        <v>1</v>
      </c>
      <c r="AV26" s="105">
        <v>2</v>
      </c>
      <c r="AW26" s="105">
        <v>3</v>
      </c>
      <c r="AX26" s="105" t="s">
        <v>28</v>
      </c>
      <c r="AY26" s="105" t="s">
        <v>28</v>
      </c>
      <c r="AZ26" s="105" t="s">
        <v>28</v>
      </c>
      <c r="BA26" s="105" t="s">
        <v>28</v>
      </c>
      <c r="BB26" s="105" t="s">
        <v>28</v>
      </c>
      <c r="BC26" s="115" t="s">
        <v>233</v>
      </c>
      <c r="BD26" s="116">
        <v>270</v>
      </c>
      <c r="BE26" s="116">
        <v>311</v>
      </c>
      <c r="BF26" s="116">
        <v>274</v>
      </c>
    </row>
    <row r="27" spans="1:58" x14ac:dyDescent="0.3">
      <c r="A27" s="10"/>
      <c r="B27" t="s">
        <v>205</v>
      </c>
      <c r="C27" s="105">
        <v>249</v>
      </c>
      <c r="D27" s="119">
        <v>2790</v>
      </c>
      <c r="E27" s="114">
        <v>8.9160148078999999</v>
      </c>
      <c r="F27" s="106">
        <v>7.7969441149999996</v>
      </c>
      <c r="G27" s="106">
        <v>10.195702173000001</v>
      </c>
      <c r="H27" s="106">
        <v>1.1599846E-3</v>
      </c>
      <c r="I27" s="108">
        <v>8.9247311828000004</v>
      </c>
      <c r="J27" s="106">
        <v>7.8822905212999999</v>
      </c>
      <c r="K27" s="106">
        <v>10.105035644999999</v>
      </c>
      <c r="L27" s="106">
        <v>0.80068115689999997</v>
      </c>
      <c r="M27" s="106">
        <v>0.7001857185</v>
      </c>
      <c r="N27" s="106">
        <v>0.91560038730000004</v>
      </c>
      <c r="O27" s="119">
        <v>243</v>
      </c>
      <c r="P27" s="119">
        <v>2847</v>
      </c>
      <c r="Q27" s="114">
        <v>8.5262202466999994</v>
      </c>
      <c r="R27" s="106">
        <v>7.4460034740000003</v>
      </c>
      <c r="S27" s="106">
        <v>9.7631477005999994</v>
      </c>
      <c r="T27" s="106">
        <v>2.8750832000000001E-3</v>
      </c>
      <c r="U27" s="108">
        <v>8.5353003161000007</v>
      </c>
      <c r="V27" s="106">
        <v>7.5268663049000004</v>
      </c>
      <c r="W27" s="106">
        <v>9.6788422346999994</v>
      </c>
      <c r="X27" s="106">
        <v>0.81381196739999995</v>
      </c>
      <c r="Y27" s="106">
        <v>0.71070727249999999</v>
      </c>
      <c r="Z27" s="106">
        <v>0.93187440720000003</v>
      </c>
      <c r="AA27" s="119">
        <v>193</v>
      </c>
      <c r="AB27" s="119">
        <v>2887</v>
      </c>
      <c r="AC27" s="114">
        <v>6.6420762523999999</v>
      </c>
      <c r="AD27" s="106">
        <v>5.7182440629000002</v>
      </c>
      <c r="AE27" s="106">
        <v>7.7151615876999999</v>
      </c>
      <c r="AF27" s="106">
        <v>2.5962799999999997E-4</v>
      </c>
      <c r="AG27" s="108">
        <v>6.685140284</v>
      </c>
      <c r="AH27" s="106">
        <v>5.8055009083</v>
      </c>
      <c r="AI27" s="106">
        <v>7.6980610843999999</v>
      </c>
      <c r="AJ27" s="106">
        <v>0.75646681159999996</v>
      </c>
      <c r="AK27" s="106">
        <v>0.65125145959999997</v>
      </c>
      <c r="AL27" s="106">
        <v>0.87868062120000001</v>
      </c>
      <c r="AM27" s="106">
        <v>1.26117847E-2</v>
      </c>
      <c r="AN27" s="106">
        <v>0.77901767259999999</v>
      </c>
      <c r="AO27" s="106">
        <v>0.64023014330000005</v>
      </c>
      <c r="AP27" s="106">
        <v>0.94789122400000003</v>
      </c>
      <c r="AQ27" s="106">
        <v>0.63481632340000005</v>
      </c>
      <c r="AR27" s="106">
        <v>0.95628152600000005</v>
      </c>
      <c r="AS27" s="106">
        <v>0.79519022399999995</v>
      </c>
      <c r="AT27" s="106">
        <v>1.1500070416999999</v>
      </c>
      <c r="AU27" s="105">
        <v>1</v>
      </c>
      <c r="AV27" s="105">
        <v>2</v>
      </c>
      <c r="AW27" s="105">
        <v>3</v>
      </c>
      <c r="AX27" s="105" t="s">
        <v>28</v>
      </c>
      <c r="AY27" s="105" t="s">
        <v>28</v>
      </c>
      <c r="AZ27" s="105" t="s">
        <v>28</v>
      </c>
      <c r="BA27" s="105" t="s">
        <v>28</v>
      </c>
      <c r="BB27" s="105" t="s">
        <v>28</v>
      </c>
      <c r="BC27" s="115" t="s">
        <v>233</v>
      </c>
      <c r="BD27" s="116">
        <v>249</v>
      </c>
      <c r="BE27" s="116">
        <v>243</v>
      </c>
      <c r="BF27" s="116">
        <v>193</v>
      </c>
    </row>
    <row r="28" spans="1:58" x14ac:dyDescent="0.3">
      <c r="A28" s="10"/>
      <c r="B28" t="s">
        <v>73</v>
      </c>
      <c r="C28" s="105">
        <v>412</v>
      </c>
      <c r="D28" s="119">
        <v>5677</v>
      </c>
      <c r="E28" s="114">
        <v>7.1469216540999998</v>
      </c>
      <c r="F28" s="106">
        <v>6.4127596217000002</v>
      </c>
      <c r="G28" s="106">
        <v>7.9651339115999997</v>
      </c>
      <c r="H28" s="106">
        <v>1.0685330000000001E-15</v>
      </c>
      <c r="I28" s="108">
        <v>7.2573542364000003</v>
      </c>
      <c r="J28" s="106">
        <v>6.5893508428000001</v>
      </c>
      <c r="K28" s="106">
        <v>7.9930772800999996</v>
      </c>
      <c r="L28" s="106">
        <v>0.64181202270000004</v>
      </c>
      <c r="M28" s="106">
        <v>0.57588237610000004</v>
      </c>
      <c r="N28" s="106">
        <v>0.71528959660000002</v>
      </c>
      <c r="O28" s="119">
        <v>306</v>
      </c>
      <c r="P28" s="119">
        <v>5808</v>
      </c>
      <c r="Q28" s="114">
        <v>5.1612027646999996</v>
      </c>
      <c r="R28" s="106">
        <v>4.5668960359000002</v>
      </c>
      <c r="S28" s="106">
        <v>5.8328487816000001</v>
      </c>
      <c r="T28" s="106">
        <v>8.0316340000000004E-30</v>
      </c>
      <c r="U28" s="108">
        <v>5.2685950413000002</v>
      </c>
      <c r="V28" s="106">
        <v>4.7101513817000003</v>
      </c>
      <c r="W28" s="106">
        <v>5.8932487429</v>
      </c>
      <c r="X28" s="106">
        <v>0.49262726680000002</v>
      </c>
      <c r="Y28" s="106">
        <v>0.43590178769999999</v>
      </c>
      <c r="Z28" s="106">
        <v>0.556734638</v>
      </c>
      <c r="AA28" s="119">
        <v>302</v>
      </c>
      <c r="AB28" s="119">
        <v>5949</v>
      </c>
      <c r="AC28" s="114">
        <v>4.9417968881999998</v>
      </c>
      <c r="AD28" s="106">
        <v>4.3701131799999997</v>
      </c>
      <c r="AE28" s="106">
        <v>5.5882663623999997</v>
      </c>
      <c r="AF28" s="106">
        <v>5.0201289999999997E-20</v>
      </c>
      <c r="AG28" s="108">
        <v>5.0764834425999998</v>
      </c>
      <c r="AH28" s="106">
        <v>4.5350473858999996</v>
      </c>
      <c r="AI28" s="106">
        <v>5.6825611618999998</v>
      </c>
      <c r="AJ28" s="106">
        <v>0.5628218036</v>
      </c>
      <c r="AK28" s="106">
        <v>0.49771268169999999</v>
      </c>
      <c r="AL28" s="106">
        <v>0.63644828470000003</v>
      </c>
      <c r="AM28" s="106">
        <v>0.60958426669999999</v>
      </c>
      <c r="AN28" s="106">
        <v>0.95748939020000001</v>
      </c>
      <c r="AO28" s="106">
        <v>0.81044819140000002</v>
      </c>
      <c r="AP28" s="106">
        <v>1.1312085611</v>
      </c>
      <c r="AQ28" s="106">
        <v>4.4312299999999999E-5</v>
      </c>
      <c r="AR28" s="106">
        <v>0.72215745669999998</v>
      </c>
      <c r="AS28" s="106">
        <v>0.6177085215</v>
      </c>
      <c r="AT28" s="106">
        <v>0.84426776390000002</v>
      </c>
      <c r="AU28" s="105">
        <v>1</v>
      </c>
      <c r="AV28" s="105">
        <v>2</v>
      </c>
      <c r="AW28" s="105">
        <v>3</v>
      </c>
      <c r="AX28" s="105" t="s">
        <v>230</v>
      </c>
      <c r="AY28" s="105" t="s">
        <v>28</v>
      </c>
      <c r="AZ28" s="105" t="s">
        <v>28</v>
      </c>
      <c r="BA28" s="105" t="s">
        <v>28</v>
      </c>
      <c r="BB28" s="105" t="s">
        <v>28</v>
      </c>
      <c r="BC28" s="115" t="s">
        <v>232</v>
      </c>
      <c r="BD28" s="116">
        <v>412</v>
      </c>
      <c r="BE28" s="116">
        <v>306</v>
      </c>
      <c r="BF28" s="116">
        <v>302</v>
      </c>
    </row>
    <row r="29" spans="1:58" x14ac:dyDescent="0.3">
      <c r="A29" s="10"/>
      <c r="B29" t="s">
        <v>76</v>
      </c>
      <c r="C29" s="105">
        <v>269</v>
      </c>
      <c r="D29" s="119">
        <v>3871</v>
      </c>
      <c r="E29" s="114">
        <v>6.6662892659999997</v>
      </c>
      <c r="F29" s="106">
        <v>5.8548506473000002</v>
      </c>
      <c r="G29" s="106">
        <v>7.5901872234000001</v>
      </c>
      <c r="H29" s="106">
        <v>9.3467510000000005E-15</v>
      </c>
      <c r="I29" s="108">
        <v>6.9491087574000003</v>
      </c>
      <c r="J29" s="106">
        <v>6.1663821331999999</v>
      </c>
      <c r="K29" s="106">
        <v>7.8311903933</v>
      </c>
      <c r="L29" s="106">
        <v>0.59864999299999999</v>
      </c>
      <c r="M29" s="106">
        <v>0.52578070929999998</v>
      </c>
      <c r="N29" s="106">
        <v>0.68161841570000004</v>
      </c>
      <c r="O29" s="119">
        <v>307</v>
      </c>
      <c r="P29" s="119">
        <v>4066</v>
      </c>
      <c r="Q29" s="114">
        <v>7.2135330690000004</v>
      </c>
      <c r="R29" s="106">
        <v>6.3801783190999997</v>
      </c>
      <c r="S29" s="106">
        <v>8.1557374629999995</v>
      </c>
      <c r="T29" s="106">
        <v>2.5453440999999999E-9</v>
      </c>
      <c r="U29" s="108">
        <v>7.5504181013</v>
      </c>
      <c r="V29" s="106">
        <v>6.7513459592</v>
      </c>
      <c r="W29" s="106">
        <v>8.4440663904999997</v>
      </c>
      <c r="X29" s="106">
        <v>0.68851840190000002</v>
      </c>
      <c r="Y29" s="106">
        <v>0.60897623089999997</v>
      </c>
      <c r="Z29" s="106">
        <v>0.77845007030000002</v>
      </c>
      <c r="AA29" s="119">
        <v>293</v>
      </c>
      <c r="AB29" s="119">
        <v>4368</v>
      </c>
      <c r="AC29" s="114">
        <v>6.3993914960999998</v>
      </c>
      <c r="AD29" s="106">
        <v>5.6469056313000001</v>
      </c>
      <c r="AE29" s="106">
        <v>7.2521508582000003</v>
      </c>
      <c r="AF29" s="106">
        <v>7.1956992E-7</v>
      </c>
      <c r="AG29" s="108">
        <v>6.7078754579000002</v>
      </c>
      <c r="AH29" s="106">
        <v>5.9821495447000004</v>
      </c>
      <c r="AI29" s="106">
        <v>7.5216429849999997</v>
      </c>
      <c r="AJ29" s="106">
        <v>0.72882741740000001</v>
      </c>
      <c r="AK29" s="106">
        <v>0.64312671759999995</v>
      </c>
      <c r="AL29" s="106">
        <v>0.82594827709999996</v>
      </c>
      <c r="AM29" s="106">
        <v>0.163964151</v>
      </c>
      <c r="AN29" s="106">
        <v>0.88713691819999996</v>
      </c>
      <c r="AO29" s="106">
        <v>0.74946816930000004</v>
      </c>
      <c r="AP29" s="106">
        <v>1.0500938450999999</v>
      </c>
      <c r="AQ29" s="106">
        <v>0.36884707259999999</v>
      </c>
      <c r="AR29" s="106">
        <v>1.0820912175999999</v>
      </c>
      <c r="AS29" s="106">
        <v>0.91103027069999998</v>
      </c>
      <c r="AT29" s="106">
        <v>1.2852716765000001</v>
      </c>
      <c r="AU29" s="105">
        <v>1</v>
      </c>
      <c r="AV29" s="105">
        <v>2</v>
      </c>
      <c r="AW29" s="105">
        <v>3</v>
      </c>
      <c r="AX29" s="105" t="s">
        <v>28</v>
      </c>
      <c r="AY29" s="105" t="s">
        <v>28</v>
      </c>
      <c r="AZ29" s="105" t="s">
        <v>28</v>
      </c>
      <c r="BA29" s="105" t="s">
        <v>28</v>
      </c>
      <c r="BB29" s="105" t="s">
        <v>28</v>
      </c>
      <c r="BC29" s="115" t="s">
        <v>233</v>
      </c>
      <c r="BD29" s="116">
        <v>269</v>
      </c>
      <c r="BE29" s="116">
        <v>307</v>
      </c>
      <c r="BF29" s="116">
        <v>293</v>
      </c>
    </row>
    <row r="30" spans="1:58" x14ac:dyDescent="0.3">
      <c r="A30" s="10"/>
      <c r="B30" t="s">
        <v>72</v>
      </c>
      <c r="C30" s="105">
        <v>306</v>
      </c>
      <c r="D30" s="119">
        <v>5002</v>
      </c>
      <c r="E30" s="114">
        <v>6.1834869349000003</v>
      </c>
      <c r="F30" s="106">
        <v>5.4697386437000004</v>
      </c>
      <c r="G30" s="106">
        <v>6.9903725139999997</v>
      </c>
      <c r="H30" s="106">
        <v>5.4382849999999998E-21</v>
      </c>
      <c r="I30" s="108">
        <v>6.1175529788</v>
      </c>
      <c r="J30" s="106">
        <v>5.4691241954000001</v>
      </c>
      <c r="K30" s="106">
        <v>6.8428605955000004</v>
      </c>
      <c r="L30" s="106">
        <v>0.55529309670000004</v>
      </c>
      <c r="M30" s="106">
        <v>0.49119665680000002</v>
      </c>
      <c r="N30" s="106">
        <v>0.62775350559999998</v>
      </c>
      <c r="O30" s="119">
        <v>338</v>
      </c>
      <c r="P30" s="119">
        <v>5179</v>
      </c>
      <c r="Q30" s="114">
        <v>6.5729140331</v>
      </c>
      <c r="R30" s="106">
        <v>5.8434367052000002</v>
      </c>
      <c r="S30" s="106">
        <v>7.3934571496999997</v>
      </c>
      <c r="T30" s="106">
        <v>7.9997890000000007E-15</v>
      </c>
      <c r="U30" s="108">
        <v>6.5263564394999998</v>
      </c>
      <c r="V30" s="106">
        <v>5.8663980685999997</v>
      </c>
      <c r="W30" s="106">
        <v>7.2605588433000001</v>
      </c>
      <c r="X30" s="106">
        <v>0.6273724987</v>
      </c>
      <c r="Y30" s="106">
        <v>0.55774523570000001</v>
      </c>
      <c r="Z30" s="106">
        <v>0.70569182289999999</v>
      </c>
      <c r="AA30" s="119">
        <v>328</v>
      </c>
      <c r="AB30" s="119">
        <v>5803</v>
      </c>
      <c r="AC30" s="114">
        <v>5.7162669436</v>
      </c>
      <c r="AD30" s="106">
        <v>5.0749901296999997</v>
      </c>
      <c r="AE30" s="106">
        <v>6.4385756297999999</v>
      </c>
      <c r="AF30" s="106">
        <v>1.553302E-12</v>
      </c>
      <c r="AG30" s="108">
        <v>5.6522488368000001</v>
      </c>
      <c r="AH30" s="106">
        <v>5.0724938650000002</v>
      </c>
      <c r="AI30" s="106">
        <v>6.2982662500000002</v>
      </c>
      <c r="AJ30" s="106">
        <v>0.65102628529999995</v>
      </c>
      <c r="AK30" s="106">
        <v>0.5779911968</v>
      </c>
      <c r="AL30" s="106">
        <v>0.73329010279999995</v>
      </c>
      <c r="AM30" s="106">
        <v>8.7851778899999997E-2</v>
      </c>
      <c r="AN30" s="106">
        <v>0.86967012119999998</v>
      </c>
      <c r="AO30" s="106">
        <v>0.74082460139999995</v>
      </c>
      <c r="AP30" s="106">
        <v>1.0209246807000001</v>
      </c>
      <c r="AQ30" s="106">
        <v>0.46272832209999998</v>
      </c>
      <c r="AR30" s="106">
        <v>1.0629785592000001</v>
      </c>
      <c r="AS30" s="106">
        <v>0.90309266219999995</v>
      </c>
      <c r="AT30" s="106">
        <v>1.2511710755000001</v>
      </c>
      <c r="AU30" s="105">
        <v>1</v>
      </c>
      <c r="AV30" s="105">
        <v>2</v>
      </c>
      <c r="AW30" s="105">
        <v>3</v>
      </c>
      <c r="AX30" s="105" t="s">
        <v>28</v>
      </c>
      <c r="AY30" s="105" t="s">
        <v>28</v>
      </c>
      <c r="AZ30" s="105" t="s">
        <v>28</v>
      </c>
      <c r="BA30" s="105" t="s">
        <v>28</v>
      </c>
      <c r="BB30" s="105" t="s">
        <v>28</v>
      </c>
      <c r="BC30" s="115" t="s">
        <v>233</v>
      </c>
      <c r="BD30" s="116">
        <v>306</v>
      </c>
      <c r="BE30" s="116">
        <v>338</v>
      </c>
      <c r="BF30" s="116">
        <v>328</v>
      </c>
    </row>
    <row r="31" spans="1:58" x14ac:dyDescent="0.3">
      <c r="A31" s="10"/>
      <c r="B31" t="s">
        <v>78</v>
      </c>
      <c r="C31" s="105">
        <v>340</v>
      </c>
      <c r="D31" s="119">
        <v>4615</v>
      </c>
      <c r="E31" s="114">
        <v>7.4350485603000003</v>
      </c>
      <c r="F31" s="106">
        <v>6.6105918266000003</v>
      </c>
      <c r="G31" s="106">
        <v>8.3623295075000001</v>
      </c>
      <c r="H31" s="106">
        <v>1.62751E-11</v>
      </c>
      <c r="I31" s="108">
        <v>7.3672806066999996</v>
      </c>
      <c r="J31" s="106">
        <v>6.6243661084000003</v>
      </c>
      <c r="K31" s="106">
        <v>8.1935120508000008</v>
      </c>
      <c r="L31" s="106">
        <v>0.66768656299999996</v>
      </c>
      <c r="M31" s="106">
        <v>0.59364821899999998</v>
      </c>
      <c r="N31" s="106">
        <v>0.75095878699999996</v>
      </c>
      <c r="O31" s="119">
        <v>405</v>
      </c>
      <c r="P31" s="119">
        <v>4514</v>
      </c>
      <c r="Q31" s="114">
        <v>8.9495145656999995</v>
      </c>
      <c r="R31" s="106">
        <v>8.0211571021000001</v>
      </c>
      <c r="S31" s="106">
        <v>9.9853188188999997</v>
      </c>
      <c r="T31" s="106">
        <v>4.8023400000000004E-3</v>
      </c>
      <c r="U31" s="108">
        <v>8.9720868408999994</v>
      </c>
      <c r="V31" s="106">
        <v>8.1394849359000006</v>
      </c>
      <c r="W31" s="106">
        <v>9.8898570259999996</v>
      </c>
      <c r="X31" s="106">
        <v>0.85421462790000002</v>
      </c>
      <c r="Y31" s="106">
        <v>0.76560462350000003</v>
      </c>
      <c r="Z31" s="106">
        <v>0.95308022989999996</v>
      </c>
      <c r="AA31" s="119">
        <v>315</v>
      </c>
      <c r="AB31" s="119">
        <v>4682</v>
      </c>
      <c r="AC31" s="114">
        <v>6.6539149888000004</v>
      </c>
      <c r="AD31" s="106">
        <v>5.8945009990999999</v>
      </c>
      <c r="AE31" s="106">
        <v>7.5111675584000004</v>
      </c>
      <c r="AF31" s="106">
        <v>7.2880182000000003E-6</v>
      </c>
      <c r="AG31" s="108">
        <v>6.7278940623999999</v>
      </c>
      <c r="AH31" s="106">
        <v>6.0244772777</v>
      </c>
      <c r="AI31" s="106">
        <v>7.5134416528000001</v>
      </c>
      <c r="AJ31" s="106">
        <v>0.75781512669999995</v>
      </c>
      <c r="AK31" s="106">
        <v>0.67132538190000002</v>
      </c>
      <c r="AL31" s="106">
        <v>0.85544771829999999</v>
      </c>
      <c r="AM31" s="106">
        <v>1.9979470000000001E-4</v>
      </c>
      <c r="AN31" s="106">
        <v>0.74349451470000005</v>
      </c>
      <c r="AO31" s="106">
        <v>0.63598140889999999</v>
      </c>
      <c r="AP31" s="106">
        <v>0.86918278689999995</v>
      </c>
      <c r="AQ31" s="106">
        <v>1.7764902499999999E-2</v>
      </c>
      <c r="AR31" s="106">
        <v>1.2036928196000001</v>
      </c>
      <c r="AS31" s="106">
        <v>1.0326273834999999</v>
      </c>
      <c r="AT31" s="106">
        <v>1.4030970195000001</v>
      </c>
      <c r="AU31" s="105">
        <v>1</v>
      </c>
      <c r="AV31" s="105">
        <v>2</v>
      </c>
      <c r="AW31" s="105">
        <v>3</v>
      </c>
      <c r="AX31" s="105" t="s">
        <v>28</v>
      </c>
      <c r="AY31" s="105" t="s">
        <v>231</v>
      </c>
      <c r="AZ31" s="105" t="s">
        <v>28</v>
      </c>
      <c r="BA31" s="105" t="s">
        <v>28</v>
      </c>
      <c r="BB31" s="105" t="s">
        <v>28</v>
      </c>
      <c r="BC31" s="115" t="s">
        <v>236</v>
      </c>
      <c r="BD31" s="116">
        <v>340</v>
      </c>
      <c r="BE31" s="116">
        <v>405</v>
      </c>
      <c r="BF31" s="116">
        <v>315</v>
      </c>
    </row>
    <row r="32" spans="1:58" x14ac:dyDescent="0.3">
      <c r="A32" s="10"/>
      <c r="B32" t="s">
        <v>182</v>
      </c>
      <c r="C32" s="105">
        <v>686</v>
      </c>
      <c r="D32" s="119">
        <v>7937</v>
      </c>
      <c r="E32" s="114">
        <v>8.5678214565000008</v>
      </c>
      <c r="F32" s="106">
        <v>7.8334554192999999</v>
      </c>
      <c r="G32" s="106">
        <v>9.3710323965000004</v>
      </c>
      <c r="H32" s="106">
        <v>9.8483504000000008E-9</v>
      </c>
      <c r="I32" s="108">
        <v>8.6430641300000008</v>
      </c>
      <c r="J32" s="106">
        <v>8.0198955008000006</v>
      </c>
      <c r="K32" s="106">
        <v>9.3146547294000008</v>
      </c>
      <c r="L32" s="106">
        <v>0.76941249469999995</v>
      </c>
      <c r="M32" s="106">
        <v>0.70346452790000003</v>
      </c>
      <c r="N32" s="106">
        <v>0.84154291160000005</v>
      </c>
      <c r="O32" s="119">
        <v>709</v>
      </c>
      <c r="P32" s="119">
        <v>8080</v>
      </c>
      <c r="Q32" s="114">
        <v>8.6151499213000005</v>
      </c>
      <c r="R32" s="106">
        <v>7.8851155337999996</v>
      </c>
      <c r="S32" s="106">
        <v>9.4127737061999994</v>
      </c>
      <c r="T32" s="106">
        <v>1.4861299999999999E-5</v>
      </c>
      <c r="U32" s="108">
        <v>8.7747524751999997</v>
      </c>
      <c r="V32" s="106">
        <v>8.1520592863000001</v>
      </c>
      <c r="W32" s="106">
        <v>9.4450099413000004</v>
      </c>
      <c r="X32" s="106">
        <v>0.8223001405</v>
      </c>
      <c r="Y32" s="106">
        <v>0.75261970720000004</v>
      </c>
      <c r="Z32" s="106">
        <v>0.89843185690000005</v>
      </c>
      <c r="AA32" s="119">
        <v>436</v>
      </c>
      <c r="AB32" s="119">
        <v>8737</v>
      </c>
      <c r="AC32" s="114">
        <v>4.9212579695000001</v>
      </c>
      <c r="AD32" s="106">
        <v>4.4267320089000002</v>
      </c>
      <c r="AE32" s="106">
        <v>5.4710291822999997</v>
      </c>
      <c r="AF32" s="106">
        <v>8.6654960000000007E-27</v>
      </c>
      <c r="AG32" s="108">
        <v>4.9902712602000001</v>
      </c>
      <c r="AH32" s="106">
        <v>4.5431700527999999</v>
      </c>
      <c r="AI32" s="106">
        <v>5.4813724691000001</v>
      </c>
      <c r="AJ32" s="106">
        <v>0.56048262380000002</v>
      </c>
      <c r="AK32" s="106">
        <v>0.50416100649999995</v>
      </c>
      <c r="AL32" s="106">
        <v>0.62309612910000001</v>
      </c>
      <c r="AM32" s="106">
        <v>2.3660500000000001E-17</v>
      </c>
      <c r="AN32" s="106">
        <v>0.57123300399999999</v>
      </c>
      <c r="AO32" s="106">
        <v>0.50184305419999997</v>
      </c>
      <c r="AP32" s="106">
        <v>0.6502175174</v>
      </c>
      <c r="AQ32" s="106">
        <v>0.92613137999999995</v>
      </c>
      <c r="AR32" s="106">
        <v>1.0055239788999999</v>
      </c>
      <c r="AS32" s="106">
        <v>0.89498605050000002</v>
      </c>
      <c r="AT32" s="106">
        <v>1.1297142247</v>
      </c>
      <c r="AU32" s="105">
        <v>1</v>
      </c>
      <c r="AV32" s="105">
        <v>2</v>
      </c>
      <c r="AW32" s="105">
        <v>3</v>
      </c>
      <c r="AX32" s="105" t="s">
        <v>28</v>
      </c>
      <c r="AY32" s="105" t="s">
        <v>231</v>
      </c>
      <c r="AZ32" s="105" t="s">
        <v>28</v>
      </c>
      <c r="BA32" s="105" t="s">
        <v>28</v>
      </c>
      <c r="BB32" s="105" t="s">
        <v>28</v>
      </c>
      <c r="BC32" s="115" t="s">
        <v>236</v>
      </c>
      <c r="BD32" s="116">
        <v>686</v>
      </c>
      <c r="BE32" s="116">
        <v>709</v>
      </c>
      <c r="BF32" s="116">
        <v>436</v>
      </c>
    </row>
    <row r="33" spans="1:93" x14ac:dyDescent="0.3">
      <c r="A33" s="10"/>
      <c r="B33" t="s">
        <v>71</v>
      </c>
      <c r="C33" s="105">
        <v>659</v>
      </c>
      <c r="D33" s="119">
        <v>14779</v>
      </c>
      <c r="E33" s="114">
        <v>4.7072279003000004</v>
      </c>
      <c r="F33" s="106">
        <v>4.2966735009999999</v>
      </c>
      <c r="G33" s="106">
        <v>5.1570114648000001</v>
      </c>
      <c r="H33" s="106">
        <v>2.3621819999999999E-76</v>
      </c>
      <c r="I33" s="108">
        <v>4.4590297042999998</v>
      </c>
      <c r="J33" s="106">
        <v>4.1312574596999996</v>
      </c>
      <c r="K33" s="106">
        <v>4.8128072620999998</v>
      </c>
      <c r="L33" s="106">
        <v>0.42272122270000001</v>
      </c>
      <c r="M33" s="106">
        <v>0.38585237729999999</v>
      </c>
      <c r="N33" s="106">
        <v>0.4631129484</v>
      </c>
      <c r="O33" s="119">
        <v>649</v>
      </c>
      <c r="P33" s="119">
        <v>17236</v>
      </c>
      <c r="Q33" s="114">
        <v>3.9512433624000001</v>
      </c>
      <c r="R33" s="106">
        <v>3.6050683522</v>
      </c>
      <c r="S33" s="106">
        <v>4.3306596666999999</v>
      </c>
      <c r="T33" s="106">
        <v>1.7022919999999999E-96</v>
      </c>
      <c r="U33" s="108">
        <v>3.7653747969000002</v>
      </c>
      <c r="V33" s="106">
        <v>3.4865478356000001</v>
      </c>
      <c r="W33" s="106">
        <v>4.0665001686000002</v>
      </c>
      <c r="X33" s="106">
        <v>0.37713887759999998</v>
      </c>
      <c r="Y33" s="106">
        <v>0.34409711259999998</v>
      </c>
      <c r="Z33" s="106">
        <v>0.41335346280000002</v>
      </c>
      <c r="AA33" s="119">
        <v>599</v>
      </c>
      <c r="AB33" s="119">
        <v>16673</v>
      </c>
      <c r="AC33" s="114">
        <v>3.6945048938</v>
      </c>
      <c r="AD33" s="106">
        <v>3.3628235534000002</v>
      </c>
      <c r="AE33" s="106">
        <v>4.0589005619999998</v>
      </c>
      <c r="AF33" s="106">
        <v>9.924011E-73</v>
      </c>
      <c r="AG33" s="108">
        <v>3.5926347987999998</v>
      </c>
      <c r="AH33" s="106">
        <v>3.3161481152999999</v>
      </c>
      <c r="AI33" s="106">
        <v>3.8921737957999998</v>
      </c>
      <c r="AJ33" s="106">
        <v>0.42076757799999998</v>
      </c>
      <c r="AK33" s="106">
        <v>0.38299235279999999</v>
      </c>
      <c r="AL33" s="106">
        <v>0.46226864159999997</v>
      </c>
      <c r="AM33" s="106">
        <v>0.2817923215</v>
      </c>
      <c r="AN33" s="106">
        <v>0.9350233724</v>
      </c>
      <c r="AO33" s="106">
        <v>0.8273507752</v>
      </c>
      <c r="AP33" s="106">
        <v>1.0567086333</v>
      </c>
      <c r="AQ33" s="106">
        <v>4.2723848999999996E-3</v>
      </c>
      <c r="AR33" s="106">
        <v>0.83939920609999996</v>
      </c>
      <c r="AS33" s="106">
        <v>0.74441501629999995</v>
      </c>
      <c r="AT33" s="106">
        <v>0.94650297439999997</v>
      </c>
      <c r="AU33" s="105">
        <v>1</v>
      </c>
      <c r="AV33" s="105">
        <v>2</v>
      </c>
      <c r="AW33" s="105">
        <v>3</v>
      </c>
      <c r="AX33" s="105" t="s">
        <v>230</v>
      </c>
      <c r="AY33" s="105" t="s">
        <v>28</v>
      </c>
      <c r="AZ33" s="105" t="s">
        <v>28</v>
      </c>
      <c r="BA33" s="105" t="s">
        <v>28</v>
      </c>
      <c r="BB33" s="105" t="s">
        <v>28</v>
      </c>
      <c r="BC33" s="115" t="s">
        <v>232</v>
      </c>
      <c r="BD33" s="116">
        <v>659</v>
      </c>
      <c r="BE33" s="116">
        <v>649</v>
      </c>
      <c r="BF33" s="116">
        <v>599</v>
      </c>
    </row>
    <row r="34" spans="1:93" x14ac:dyDescent="0.3">
      <c r="A34" s="10"/>
      <c r="B34" t="s">
        <v>77</v>
      </c>
      <c r="C34" s="105">
        <v>702</v>
      </c>
      <c r="D34" s="119">
        <v>7259</v>
      </c>
      <c r="E34" s="114">
        <v>9.9429904808000007</v>
      </c>
      <c r="F34" s="106">
        <v>9.0912093271999996</v>
      </c>
      <c r="G34" s="106">
        <v>10.874577423</v>
      </c>
      <c r="H34" s="106">
        <v>1.31778386E-2</v>
      </c>
      <c r="I34" s="108">
        <v>9.6707535473000004</v>
      </c>
      <c r="J34" s="106">
        <v>8.9811879245000004</v>
      </c>
      <c r="K34" s="106">
        <v>10.413263252</v>
      </c>
      <c r="L34" s="106">
        <v>0.89290622470000003</v>
      </c>
      <c r="M34" s="106">
        <v>0.81641407720000003</v>
      </c>
      <c r="N34" s="106">
        <v>0.97656513810000001</v>
      </c>
      <c r="O34" s="119">
        <v>632</v>
      </c>
      <c r="P34" s="119">
        <v>7509</v>
      </c>
      <c r="Q34" s="114">
        <v>8.6077598404</v>
      </c>
      <c r="R34" s="106">
        <v>7.8456049085000004</v>
      </c>
      <c r="S34" s="106">
        <v>9.4439536955999994</v>
      </c>
      <c r="T34" s="106">
        <v>3.2627099999999998E-5</v>
      </c>
      <c r="U34" s="108">
        <v>8.4165667865000007</v>
      </c>
      <c r="V34" s="106">
        <v>7.7853115114999998</v>
      </c>
      <c r="W34" s="106">
        <v>9.0990060408000009</v>
      </c>
      <c r="X34" s="106">
        <v>0.82159477089999999</v>
      </c>
      <c r="Y34" s="106">
        <v>0.74884849099999995</v>
      </c>
      <c r="Z34" s="106">
        <v>0.90140792920000001</v>
      </c>
      <c r="AA34" s="119">
        <v>560</v>
      </c>
      <c r="AB34" s="119">
        <v>7933</v>
      </c>
      <c r="AC34" s="114">
        <v>7.1983570599000002</v>
      </c>
      <c r="AD34" s="106">
        <v>6.5349261562000001</v>
      </c>
      <c r="AE34" s="106">
        <v>7.9291399969</v>
      </c>
      <c r="AF34" s="106">
        <v>5.6480200000000002E-5</v>
      </c>
      <c r="AG34" s="108">
        <v>7.0591201311000003</v>
      </c>
      <c r="AH34" s="106">
        <v>6.4980154921000004</v>
      </c>
      <c r="AI34" s="106">
        <v>7.6686762421000001</v>
      </c>
      <c r="AJ34" s="106">
        <v>0.81982169540000005</v>
      </c>
      <c r="AK34" s="106">
        <v>0.74426347510000002</v>
      </c>
      <c r="AL34" s="106">
        <v>0.90305064629999998</v>
      </c>
      <c r="AM34" s="106">
        <v>5.0991051000000001E-3</v>
      </c>
      <c r="AN34" s="106">
        <v>0.83626369619999996</v>
      </c>
      <c r="AO34" s="106">
        <v>0.73790117769999997</v>
      </c>
      <c r="AP34" s="106">
        <v>0.94773797719999997</v>
      </c>
      <c r="AQ34" s="106">
        <v>1.81195034E-2</v>
      </c>
      <c r="AR34" s="106">
        <v>0.86571136289999995</v>
      </c>
      <c r="AS34" s="106">
        <v>0.76812450389999998</v>
      </c>
      <c r="AT34" s="106">
        <v>0.97569620560000003</v>
      </c>
      <c r="AU34" s="105" t="s">
        <v>28</v>
      </c>
      <c r="AV34" s="105">
        <v>2</v>
      </c>
      <c r="AW34" s="105">
        <v>3</v>
      </c>
      <c r="AX34" s="105" t="s">
        <v>28</v>
      </c>
      <c r="AY34" s="105" t="s">
        <v>28</v>
      </c>
      <c r="AZ34" s="105" t="s">
        <v>28</v>
      </c>
      <c r="BA34" s="105" t="s">
        <v>28</v>
      </c>
      <c r="BB34" s="105" t="s">
        <v>28</v>
      </c>
      <c r="BC34" s="115" t="s">
        <v>234</v>
      </c>
      <c r="BD34" s="116">
        <v>702</v>
      </c>
      <c r="BE34" s="116">
        <v>632</v>
      </c>
      <c r="BF34" s="116">
        <v>560</v>
      </c>
    </row>
    <row r="35" spans="1:93" x14ac:dyDescent="0.3">
      <c r="A35" s="10"/>
      <c r="B35" t="s">
        <v>79</v>
      </c>
      <c r="C35" s="105">
        <v>1486</v>
      </c>
      <c r="D35" s="119">
        <v>14865</v>
      </c>
      <c r="E35" s="114">
        <v>10.04573141</v>
      </c>
      <c r="F35" s="106">
        <v>9.3588010793999992</v>
      </c>
      <c r="G35" s="106">
        <v>10.783082010999999</v>
      </c>
      <c r="H35" s="106">
        <v>4.3725528999999999E-3</v>
      </c>
      <c r="I35" s="108">
        <v>9.9966363941999994</v>
      </c>
      <c r="J35" s="106">
        <v>9.5010735328999996</v>
      </c>
      <c r="K35" s="106">
        <v>10.518047128999999</v>
      </c>
      <c r="L35" s="106">
        <v>0.90213262549999995</v>
      </c>
      <c r="M35" s="106">
        <v>0.84044450770000001</v>
      </c>
      <c r="N35" s="106">
        <v>0.96834861380000004</v>
      </c>
      <c r="O35" s="119">
        <v>1399</v>
      </c>
      <c r="P35" s="119">
        <v>15569</v>
      </c>
      <c r="Q35" s="114">
        <v>8.9592894623999992</v>
      </c>
      <c r="R35" s="106">
        <v>8.3382857062000006</v>
      </c>
      <c r="S35" s="106">
        <v>9.6265432126999997</v>
      </c>
      <c r="T35" s="106">
        <v>1.9584699999999999E-5</v>
      </c>
      <c r="U35" s="108">
        <v>8.9858051256000007</v>
      </c>
      <c r="V35" s="106">
        <v>8.5270645102000007</v>
      </c>
      <c r="W35" s="106">
        <v>9.4692251546000001</v>
      </c>
      <c r="X35" s="106">
        <v>0.85514762379999998</v>
      </c>
      <c r="Y35" s="106">
        <v>0.7958739628</v>
      </c>
      <c r="Z35" s="106">
        <v>0.91883576119999999</v>
      </c>
      <c r="AA35" s="119">
        <v>1302</v>
      </c>
      <c r="AB35" s="119">
        <v>15851</v>
      </c>
      <c r="AC35" s="114">
        <v>8.1001436389000006</v>
      </c>
      <c r="AD35" s="106">
        <v>7.5287976754999999</v>
      </c>
      <c r="AE35" s="106">
        <v>8.7148479475999991</v>
      </c>
      <c r="AF35" s="106">
        <v>3.0715493699999999E-2</v>
      </c>
      <c r="AG35" s="108">
        <v>8.2139928080000004</v>
      </c>
      <c r="AH35" s="106">
        <v>7.7797273027999996</v>
      </c>
      <c r="AI35" s="106">
        <v>8.6724990766999994</v>
      </c>
      <c r="AJ35" s="106">
        <v>0.92252627030000001</v>
      </c>
      <c r="AK35" s="106">
        <v>0.85745561429999995</v>
      </c>
      <c r="AL35" s="106">
        <v>0.99253501320000004</v>
      </c>
      <c r="AM35" s="106">
        <v>2.9382941700000002E-2</v>
      </c>
      <c r="AN35" s="106">
        <v>0.90410558480000003</v>
      </c>
      <c r="AO35" s="106">
        <v>0.82570848129999996</v>
      </c>
      <c r="AP35" s="106">
        <v>0.98994612140000005</v>
      </c>
      <c r="AQ35" s="106">
        <v>1.1436671900000001E-2</v>
      </c>
      <c r="AR35" s="106">
        <v>0.8918503887</v>
      </c>
      <c r="AS35" s="106">
        <v>0.81614913180000004</v>
      </c>
      <c r="AT35" s="106">
        <v>0.97457325480000001</v>
      </c>
      <c r="AU35" s="105">
        <v>1</v>
      </c>
      <c r="AV35" s="105">
        <v>2</v>
      </c>
      <c r="AW35" s="105" t="s">
        <v>28</v>
      </c>
      <c r="AX35" s="105" t="s">
        <v>28</v>
      </c>
      <c r="AY35" s="105" t="s">
        <v>28</v>
      </c>
      <c r="AZ35" s="105" t="s">
        <v>28</v>
      </c>
      <c r="BA35" s="105" t="s">
        <v>28</v>
      </c>
      <c r="BB35" s="105" t="s">
        <v>28</v>
      </c>
      <c r="BC35" s="115" t="s">
        <v>445</v>
      </c>
      <c r="BD35" s="116">
        <v>1486</v>
      </c>
      <c r="BE35" s="116">
        <v>1399</v>
      </c>
      <c r="BF35" s="116">
        <v>1302</v>
      </c>
    </row>
    <row r="36" spans="1:93" x14ac:dyDescent="0.3">
      <c r="A36" s="10"/>
      <c r="B36" t="s">
        <v>80</v>
      </c>
      <c r="C36" s="105">
        <v>643</v>
      </c>
      <c r="D36" s="119">
        <v>6190</v>
      </c>
      <c r="E36" s="114">
        <v>10.772364423000001</v>
      </c>
      <c r="F36" s="106">
        <v>9.8250584521000004</v>
      </c>
      <c r="G36" s="106">
        <v>11.811007113000001</v>
      </c>
      <c r="H36" s="106">
        <v>0.4801762067</v>
      </c>
      <c r="I36" s="108">
        <v>10.387722132</v>
      </c>
      <c r="J36" s="106">
        <v>9.6150647202999995</v>
      </c>
      <c r="K36" s="106">
        <v>11.222469556</v>
      </c>
      <c r="L36" s="106">
        <v>0.9673861467</v>
      </c>
      <c r="M36" s="106">
        <v>0.88231562399999997</v>
      </c>
      <c r="N36" s="106">
        <v>1.0606589427999999</v>
      </c>
      <c r="O36" s="119">
        <v>471</v>
      </c>
      <c r="P36" s="119">
        <v>6235</v>
      </c>
      <c r="Q36" s="114">
        <v>7.8369088220999998</v>
      </c>
      <c r="R36" s="106">
        <v>7.0684388348000002</v>
      </c>
      <c r="S36" s="106">
        <v>8.6889257049000008</v>
      </c>
      <c r="T36" s="106">
        <v>3.5153813000000002E-8</v>
      </c>
      <c r="U36" s="108">
        <v>7.5541299117999996</v>
      </c>
      <c r="V36" s="106">
        <v>6.9018124331999999</v>
      </c>
      <c r="W36" s="106">
        <v>8.2681004846999997</v>
      </c>
      <c r="X36" s="106">
        <v>0.74801846559999996</v>
      </c>
      <c r="Y36" s="106">
        <v>0.67466942539999997</v>
      </c>
      <c r="Z36" s="106">
        <v>0.82934190269999997</v>
      </c>
      <c r="AA36" s="119">
        <v>377</v>
      </c>
      <c r="AB36" s="119">
        <v>6560</v>
      </c>
      <c r="AC36" s="114">
        <v>5.9524079070999996</v>
      </c>
      <c r="AD36" s="106">
        <v>5.3186397999999997</v>
      </c>
      <c r="AE36" s="106">
        <v>6.6616957012000002</v>
      </c>
      <c r="AF36" s="106">
        <v>1.3090949999999999E-11</v>
      </c>
      <c r="AG36" s="108">
        <v>5.7469512194999997</v>
      </c>
      <c r="AH36" s="106">
        <v>5.1951537021999998</v>
      </c>
      <c r="AI36" s="106">
        <v>6.3573573012000004</v>
      </c>
      <c r="AJ36" s="106">
        <v>0.67792040620000005</v>
      </c>
      <c r="AK36" s="106">
        <v>0.60574048520000001</v>
      </c>
      <c r="AL36" s="106">
        <v>0.7587012729</v>
      </c>
      <c r="AM36" s="106">
        <v>2.018294E-4</v>
      </c>
      <c r="AN36" s="106">
        <v>0.75953517420000005</v>
      </c>
      <c r="AO36" s="106">
        <v>0.65698627890000005</v>
      </c>
      <c r="AP36" s="106">
        <v>0.87809091189999999</v>
      </c>
      <c r="AQ36" s="106">
        <v>1.515165E-6</v>
      </c>
      <c r="AR36" s="106">
        <v>0.72750127220000005</v>
      </c>
      <c r="AS36" s="106">
        <v>0.63903571449999996</v>
      </c>
      <c r="AT36" s="106">
        <v>0.82821364909999995</v>
      </c>
      <c r="AU36" s="105" t="s">
        <v>28</v>
      </c>
      <c r="AV36" s="105">
        <v>2</v>
      </c>
      <c r="AW36" s="105">
        <v>3</v>
      </c>
      <c r="AX36" s="105" t="s">
        <v>230</v>
      </c>
      <c r="AY36" s="105" t="s">
        <v>231</v>
      </c>
      <c r="AZ36" s="105" t="s">
        <v>28</v>
      </c>
      <c r="BA36" s="105" t="s">
        <v>28</v>
      </c>
      <c r="BB36" s="105" t="s">
        <v>28</v>
      </c>
      <c r="BC36" s="115" t="s">
        <v>428</v>
      </c>
      <c r="BD36" s="116">
        <v>643</v>
      </c>
      <c r="BE36" s="116">
        <v>471</v>
      </c>
      <c r="BF36" s="116">
        <v>377</v>
      </c>
      <c r="BQ36" s="52"/>
    </row>
    <row r="37" spans="1:93" s="3" customFormat="1" x14ac:dyDescent="0.3">
      <c r="A37" s="10"/>
      <c r="B37" s="3" t="s">
        <v>134</v>
      </c>
      <c r="C37" s="111">
        <v>1077</v>
      </c>
      <c r="D37" s="118">
        <v>13571</v>
      </c>
      <c r="E37" s="107">
        <v>8.0763080052999996</v>
      </c>
      <c r="F37" s="112">
        <v>7.4674474524000001</v>
      </c>
      <c r="G37" s="112">
        <v>8.7348121848000009</v>
      </c>
      <c r="H37" s="112">
        <v>9.5970879999999999E-16</v>
      </c>
      <c r="I37" s="113">
        <v>7.9360400855000002</v>
      </c>
      <c r="J37" s="112">
        <v>7.4759530556999998</v>
      </c>
      <c r="K37" s="112">
        <v>8.4244419098000005</v>
      </c>
      <c r="L37" s="112">
        <v>0.72527331740000001</v>
      </c>
      <c r="M37" s="112">
        <v>0.67059606719999998</v>
      </c>
      <c r="N37" s="112">
        <v>0.78440869339999997</v>
      </c>
      <c r="O37" s="118">
        <v>1279</v>
      </c>
      <c r="P37" s="118">
        <v>14731</v>
      </c>
      <c r="Q37" s="107">
        <v>8.6670806225000003</v>
      </c>
      <c r="R37" s="112">
        <v>8.0456611470000006</v>
      </c>
      <c r="S37" s="112">
        <v>9.3364964226999998</v>
      </c>
      <c r="T37" s="112">
        <v>5.8572265999999999E-7</v>
      </c>
      <c r="U37" s="113">
        <v>8.6823705112000003</v>
      </c>
      <c r="V37" s="112">
        <v>8.2193449896999997</v>
      </c>
      <c r="W37" s="112">
        <v>9.1714799399999993</v>
      </c>
      <c r="X37" s="112">
        <v>0.82725683000000005</v>
      </c>
      <c r="Y37" s="112">
        <v>0.7679434893</v>
      </c>
      <c r="Z37" s="112">
        <v>0.8911513311</v>
      </c>
      <c r="AA37" s="118">
        <v>1496</v>
      </c>
      <c r="AB37" s="118">
        <v>16674</v>
      </c>
      <c r="AC37" s="107">
        <v>8.8971014347999997</v>
      </c>
      <c r="AD37" s="112">
        <v>8.2871222106999998</v>
      </c>
      <c r="AE37" s="112">
        <v>9.5519785913999993</v>
      </c>
      <c r="AF37" s="112">
        <v>0.71556673950000005</v>
      </c>
      <c r="AG37" s="113">
        <v>8.9720522969999994</v>
      </c>
      <c r="AH37" s="112">
        <v>8.5287327203000007</v>
      </c>
      <c r="AI37" s="112">
        <v>9.4384154200000001</v>
      </c>
      <c r="AJ37" s="112">
        <v>1.0132918834</v>
      </c>
      <c r="AK37" s="112">
        <v>0.94382128089999995</v>
      </c>
      <c r="AL37" s="112">
        <v>1.0878759164</v>
      </c>
      <c r="AM37" s="112">
        <v>0.57298019649999998</v>
      </c>
      <c r="AN37" s="112">
        <v>1.0265395953000001</v>
      </c>
      <c r="AO37" s="112">
        <v>0.93717467470000004</v>
      </c>
      <c r="AP37" s="112">
        <v>1.1244259679999999</v>
      </c>
      <c r="AQ37" s="112">
        <v>0.15285388729999999</v>
      </c>
      <c r="AR37" s="112">
        <v>1.0731488467999999</v>
      </c>
      <c r="AS37" s="112">
        <v>0.97414425959999995</v>
      </c>
      <c r="AT37" s="112">
        <v>1.1822155046</v>
      </c>
      <c r="AU37" s="111">
        <v>1</v>
      </c>
      <c r="AV37" s="111">
        <v>2</v>
      </c>
      <c r="AW37" s="111" t="s">
        <v>28</v>
      </c>
      <c r="AX37" s="111" t="s">
        <v>28</v>
      </c>
      <c r="AY37" s="111" t="s">
        <v>28</v>
      </c>
      <c r="AZ37" s="111" t="s">
        <v>28</v>
      </c>
      <c r="BA37" s="111" t="s">
        <v>28</v>
      </c>
      <c r="BB37" s="111" t="s">
        <v>28</v>
      </c>
      <c r="BC37" s="109" t="s">
        <v>445</v>
      </c>
      <c r="BD37" s="110">
        <v>1077</v>
      </c>
      <c r="BE37" s="110">
        <v>1279</v>
      </c>
      <c r="BF37" s="110">
        <v>1496</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5">
        <v>792</v>
      </c>
      <c r="D38" s="119">
        <v>7929</v>
      </c>
      <c r="E38" s="114">
        <v>9.2731372990000001</v>
      </c>
      <c r="F38" s="106">
        <v>8.4993389938000004</v>
      </c>
      <c r="G38" s="106">
        <v>10.117383885000001</v>
      </c>
      <c r="H38" s="106">
        <v>3.8413900000000002E-5</v>
      </c>
      <c r="I38" s="108">
        <v>9.9886492621999992</v>
      </c>
      <c r="J38" s="106">
        <v>9.3166683065000004</v>
      </c>
      <c r="K38" s="106">
        <v>10.709098017000001</v>
      </c>
      <c r="L38" s="106">
        <v>0.83275167900000002</v>
      </c>
      <c r="M38" s="106">
        <v>0.76326259269999996</v>
      </c>
      <c r="N38" s="106">
        <v>0.90856720280000003</v>
      </c>
      <c r="O38" s="119">
        <v>700</v>
      </c>
      <c r="P38" s="119">
        <v>7995</v>
      </c>
      <c r="Q38" s="114">
        <v>7.9618975314</v>
      </c>
      <c r="R38" s="106">
        <v>7.2703556680999997</v>
      </c>
      <c r="S38" s="106">
        <v>8.7192174900000001</v>
      </c>
      <c r="T38" s="106">
        <v>3.1946235000000002E-9</v>
      </c>
      <c r="U38" s="108">
        <v>8.7554721700999991</v>
      </c>
      <c r="V38" s="106">
        <v>8.1303113585000002</v>
      </c>
      <c r="W38" s="106">
        <v>9.4287032243999995</v>
      </c>
      <c r="X38" s="106">
        <v>0.75994840699999999</v>
      </c>
      <c r="Y38" s="106">
        <v>0.693942014</v>
      </c>
      <c r="Z38" s="106">
        <v>0.83223319760000003</v>
      </c>
      <c r="AA38" s="119">
        <v>779</v>
      </c>
      <c r="AB38" s="119">
        <v>8179</v>
      </c>
      <c r="AC38" s="114">
        <v>8.5805746921000008</v>
      </c>
      <c r="AD38" s="106">
        <v>7.860262928</v>
      </c>
      <c r="AE38" s="106">
        <v>9.3668955759999992</v>
      </c>
      <c r="AF38" s="106">
        <v>0.60684485099999996</v>
      </c>
      <c r="AG38" s="108">
        <v>9.5243917349</v>
      </c>
      <c r="AH38" s="106">
        <v>8.8785038890999992</v>
      </c>
      <c r="AI38" s="106">
        <v>10.217266226</v>
      </c>
      <c r="AJ38" s="106">
        <v>0.97724261700000004</v>
      </c>
      <c r="AK38" s="106">
        <v>0.89520622920000004</v>
      </c>
      <c r="AL38" s="106">
        <v>1.0667967909</v>
      </c>
      <c r="AM38" s="106">
        <v>0.2095352738</v>
      </c>
      <c r="AN38" s="106">
        <v>1.0777047379</v>
      </c>
      <c r="AO38" s="106">
        <v>0.95882153820000005</v>
      </c>
      <c r="AP38" s="106">
        <v>1.2113281312999999</v>
      </c>
      <c r="AQ38" s="106">
        <v>1.02350857E-2</v>
      </c>
      <c r="AR38" s="106">
        <v>0.85859804230000003</v>
      </c>
      <c r="AS38" s="106">
        <v>0.76427980149999997</v>
      </c>
      <c r="AT38" s="106">
        <v>0.96455590859999996</v>
      </c>
      <c r="AU38" s="105">
        <v>1</v>
      </c>
      <c r="AV38" s="105">
        <v>2</v>
      </c>
      <c r="AW38" s="105" t="s">
        <v>28</v>
      </c>
      <c r="AX38" s="105" t="s">
        <v>28</v>
      </c>
      <c r="AY38" s="105" t="s">
        <v>28</v>
      </c>
      <c r="AZ38" s="105" t="s">
        <v>28</v>
      </c>
      <c r="BA38" s="105" t="s">
        <v>28</v>
      </c>
      <c r="BB38" s="105" t="s">
        <v>28</v>
      </c>
      <c r="BC38" s="115" t="s">
        <v>445</v>
      </c>
      <c r="BD38" s="116">
        <v>792</v>
      </c>
      <c r="BE38" s="116">
        <v>700</v>
      </c>
      <c r="BF38" s="116">
        <v>779</v>
      </c>
    </row>
    <row r="39" spans="1:93" x14ac:dyDescent="0.3">
      <c r="A39" s="10"/>
      <c r="B39" t="s">
        <v>142</v>
      </c>
      <c r="C39" s="105">
        <v>781</v>
      </c>
      <c r="D39" s="119">
        <v>8167</v>
      </c>
      <c r="E39" s="114">
        <v>9.4473662995000005</v>
      </c>
      <c r="F39" s="106">
        <v>8.6609073574999993</v>
      </c>
      <c r="G39" s="106">
        <v>10.305240122000001</v>
      </c>
      <c r="H39" s="106">
        <v>2.0944879999999999E-4</v>
      </c>
      <c r="I39" s="108">
        <v>9.5628749847000005</v>
      </c>
      <c r="J39" s="106">
        <v>8.9151795117999999</v>
      </c>
      <c r="K39" s="106">
        <v>10.257626092000001</v>
      </c>
      <c r="L39" s="106">
        <v>0.84839789320000003</v>
      </c>
      <c r="M39" s="106">
        <v>0.77777184899999996</v>
      </c>
      <c r="N39" s="106">
        <v>0.92543717810000004</v>
      </c>
      <c r="O39" s="119">
        <v>862</v>
      </c>
      <c r="P39" s="119">
        <v>8768</v>
      </c>
      <c r="Q39" s="114">
        <v>9.5724101646000008</v>
      </c>
      <c r="R39" s="106">
        <v>8.8005589921999992</v>
      </c>
      <c r="S39" s="106">
        <v>10.411956382</v>
      </c>
      <c r="T39" s="106">
        <v>3.5299054000000003E-2</v>
      </c>
      <c r="U39" s="108">
        <v>9.8312043796000008</v>
      </c>
      <c r="V39" s="106">
        <v>9.1963329226999999</v>
      </c>
      <c r="W39" s="106">
        <v>10.509904368000001</v>
      </c>
      <c r="X39" s="106">
        <v>0.91366886179999995</v>
      </c>
      <c r="Y39" s="106">
        <v>0.83999709369999997</v>
      </c>
      <c r="Z39" s="106">
        <v>0.99380199690000004</v>
      </c>
      <c r="AA39" s="119">
        <v>880</v>
      </c>
      <c r="AB39" s="119">
        <v>9270</v>
      </c>
      <c r="AC39" s="114">
        <v>9.2119716364999995</v>
      </c>
      <c r="AD39" s="106">
        <v>8.4762073198000003</v>
      </c>
      <c r="AE39" s="106">
        <v>10.011602858</v>
      </c>
      <c r="AF39" s="106">
        <v>0.2585662333</v>
      </c>
      <c r="AG39" s="108">
        <v>9.4929881338000008</v>
      </c>
      <c r="AH39" s="106">
        <v>8.8860538310999999</v>
      </c>
      <c r="AI39" s="106">
        <v>10.141377199000001</v>
      </c>
      <c r="AJ39" s="106">
        <v>1.0491524860000001</v>
      </c>
      <c r="AK39" s="106">
        <v>0.96535620519999998</v>
      </c>
      <c r="AL39" s="106">
        <v>1.1402225759</v>
      </c>
      <c r="AM39" s="106">
        <v>0.48702986929999997</v>
      </c>
      <c r="AN39" s="106">
        <v>0.96234610490000005</v>
      </c>
      <c r="AO39" s="106">
        <v>0.86362806849999996</v>
      </c>
      <c r="AP39" s="106">
        <v>1.0723482242</v>
      </c>
      <c r="AQ39" s="106">
        <v>0.81634738309999999</v>
      </c>
      <c r="AR39" s="106">
        <v>1.0132358439</v>
      </c>
      <c r="AS39" s="106">
        <v>0.90681387879999997</v>
      </c>
      <c r="AT39" s="106">
        <v>1.1321472898</v>
      </c>
      <c r="AU39" s="105">
        <v>1</v>
      </c>
      <c r="AV39" s="105" t="s">
        <v>28</v>
      </c>
      <c r="AW39" s="105" t="s">
        <v>28</v>
      </c>
      <c r="AX39" s="105" t="s">
        <v>28</v>
      </c>
      <c r="AY39" s="105" t="s">
        <v>28</v>
      </c>
      <c r="AZ39" s="105" t="s">
        <v>28</v>
      </c>
      <c r="BA39" s="105" t="s">
        <v>28</v>
      </c>
      <c r="BB39" s="105" t="s">
        <v>28</v>
      </c>
      <c r="BC39" s="115">
        <v>-1</v>
      </c>
      <c r="BD39" s="116">
        <v>781</v>
      </c>
      <c r="BE39" s="116">
        <v>862</v>
      </c>
      <c r="BF39" s="116">
        <v>880</v>
      </c>
    </row>
    <row r="40" spans="1:93" x14ac:dyDescent="0.3">
      <c r="A40" s="10"/>
      <c r="B40" t="s">
        <v>138</v>
      </c>
      <c r="C40" s="105">
        <v>1668</v>
      </c>
      <c r="D40" s="119">
        <v>16476</v>
      </c>
      <c r="E40" s="114">
        <v>10.076454264000001</v>
      </c>
      <c r="F40" s="106">
        <v>9.3954642963000001</v>
      </c>
      <c r="G40" s="106">
        <v>10.806802872</v>
      </c>
      <c r="H40" s="106">
        <v>5.1214232E-3</v>
      </c>
      <c r="I40" s="108">
        <v>10.12381646</v>
      </c>
      <c r="J40" s="106">
        <v>9.6494487438000007</v>
      </c>
      <c r="K40" s="106">
        <v>10.621504134</v>
      </c>
      <c r="L40" s="106">
        <v>0.9048916172</v>
      </c>
      <c r="M40" s="106">
        <v>0.84373695930000003</v>
      </c>
      <c r="N40" s="106">
        <v>0.9704788084</v>
      </c>
      <c r="O40" s="119">
        <v>1591</v>
      </c>
      <c r="P40" s="119">
        <v>16749</v>
      </c>
      <c r="Q40" s="114">
        <v>9.1744761626999995</v>
      </c>
      <c r="R40" s="106">
        <v>8.5494026865000006</v>
      </c>
      <c r="S40" s="106">
        <v>9.8452507089000001</v>
      </c>
      <c r="T40" s="106">
        <v>2.2678830000000001E-4</v>
      </c>
      <c r="U40" s="108">
        <v>9.4990745715999996</v>
      </c>
      <c r="V40" s="106">
        <v>9.0435960337000001</v>
      </c>
      <c r="W40" s="106">
        <v>9.9774931764999994</v>
      </c>
      <c r="X40" s="106">
        <v>0.87568679670000005</v>
      </c>
      <c r="Y40" s="106">
        <v>0.81602468839999998</v>
      </c>
      <c r="Z40" s="106">
        <v>0.93971098760000005</v>
      </c>
      <c r="AA40" s="119">
        <v>1510</v>
      </c>
      <c r="AB40" s="119">
        <v>17393</v>
      </c>
      <c r="AC40" s="114">
        <v>8.2829536682999994</v>
      </c>
      <c r="AD40" s="106">
        <v>7.7136831638999999</v>
      </c>
      <c r="AE40" s="106">
        <v>8.8942363866999994</v>
      </c>
      <c r="AF40" s="106">
        <v>0.1084132988</v>
      </c>
      <c r="AG40" s="108">
        <v>8.6816535387999991</v>
      </c>
      <c r="AH40" s="106">
        <v>8.2546262930999994</v>
      </c>
      <c r="AI40" s="106">
        <v>9.1307717020000005</v>
      </c>
      <c r="AJ40" s="106">
        <v>0.94334652510000006</v>
      </c>
      <c r="AK40" s="106">
        <v>0.8785122433</v>
      </c>
      <c r="AL40" s="106">
        <v>1.0129655826999999</v>
      </c>
      <c r="AM40" s="106">
        <v>2.3001253999999999E-2</v>
      </c>
      <c r="AN40" s="106">
        <v>0.90282578769999999</v>
      </c>
      <c r="AO40" s="106">
        <v>0.82666408979999995</v>
      </c>
      <c r="AP40" s="106">
        <v>0.98600436739999997</v>
      </c>
      <c r="AQ40" s="106">
        <v>3.4616700899999998E-2</v>
      </c>
      <c r="AR40" s="106">
        <v>0.91048655830000003</v>
      </c>
      <c r="AS40" s="106">
        <v>0.8346288677</v>
      </c>
      <c r="AT40" s="106">
        <v>0.99323879739999998</v>
      </c>
      <c r="AU40" s="105" t="s">
        <v>28</v>
      </c>
      <c r="AV40" s="105">
        <v>2</v>
      </c>
      <c r="AW40" s="105" t="s">
        <v>28</v>
      </c>
      <c r="AX40" s="105" t="s">
        <v>28</v>
      </c>
      <c r="AY40" s="105" t="s">
        <v>28</v>
      </c>
      <c r="AZ40" s="105" t="s">
        <v>28</v>
      </c>
      <c r="BA40" s="105" t="s">
        <v>28</v>
      </c>
      <c r="BB40" s="105" t="s">
        <v>28</v>
      </c>
      <c r="BC40" s="115">
        <v>-2</v>
      </c>
      <c r="BD40" s="116">
        <v>1668</v>
      </c>
      <c r="BE40" s="116">
        <v>1591</v>
      </c>
      <c r="BF40" s="116">
        <v>1510</v>
      </c>
    </row>
    <row r="41" spans="1:93" x14ac:dyDescent="0.3">
      <c r="A41" s="10"/>
      <c r="B41" t="s">
        <v>141</v>
      </c>
      <c r="C41" s="105">
        <v>458</v>
      </c>
      <c r="D41" s="119">
        <v>4929</v>
      </c>
      <c r="E41" s="114">
        <v>9.3380621173999998</v>
      </c>
      <c r="F41" s="106">
        <v>8.4141074521999997</v>
      </c>
      <c r="G41" s="106">
        <v>10.363476412000001</v>
      </c>
      <c r="H41" s="106">
        <v>9.2747309999999998E-4</v>
      </c>
      <c r="I41" s="108">
        <v>9.2919456279000006</v>
      </c>
      <c r="J41" s="106">
        <v>8.4787654954999994</v>
      </c>
      <c r="K41" s="106">
        <v>10.183116115000001</v>
      </c>
      <c r="L41" s="106">
        <v>0.83858209530000005</v>
      </c>
      <c r="M41" s="106">
        <v>0.75560858009999998</v>
      </c>
      <c r="N41" s="106">
        <v>0.93066694729999999</v>
      </c>
      <c r="O41" s="119">
        <v>247</v>
      </c>
      <c r="P41" s="119">
        <v>5034</v>
      </c>
      <c r="Q41" s="114">
        <v>4.9119109344999998</v>
      </c>
      <c r="R41" s="106">
        <v>4.2949668132000003</v>
      </c>
      <c r="S41" s="106">
        <v>5.6174750766999999</v>
      </c>
      <c r="T41" s="106">
        <v>1.9245450000000001E-28</v>
      </c>
      <c r="U41" s="108">
        <v>4.9066348827999997</v>
      </c>
      <c r="V41" s="106">
        <v>4.3313480651000003</v>
      </c>
      <c r="W41" s="106">
        <v>5.5583309195000004</v>
      </c>
      <c r="X41" s="106">
        <v>0.4688328222</v>
      </c>
      <c r="Y41" s="106">
        <v>0.40994664590000002</v>
      </c>
      <c r="Z41" s="106">
        <v>0.53617761580000001</v>
      </c>
      <c r="AA41" s="119">
        <v>320</v>
      </c>
      <c r="AB41" s="119">
        <v>5314</v>
      </c>
      <c r="AC41" s="114">
        <v>6.0061526989000003</v>
      </c>
      <c r="AD41" s="106">
        <v>5.3261933336</v>
      </c>
      <c r="AE41" s="106">
        <v>6.7729179138999998</v>
      </c>
      <c r="AF41" s="106">
        <v>5.842045E-10</v>
      </c>
      <c r="AG41" s="108">
        <v>6.0218291305999996</v>
      </c>
      <c r="AH41" s="106">
        <v>5.3969055223</v>
      </c>
      <c r="AI41" s="106">
        <v>6.7191144866999997</v>
      </c>
      <c r="AJ41" s="106">
        <v>0.68404140660000001</v>
      </c>
      <c r="AK41" s="106">
        <v>0.60660075800000002</v>
      </c>
      <c r="AL41" s="106">
        <v>0.77136838320000001</v>
      </c>
      <c r="AM41" s="106">
        <v>2.3233563499999998E-2</v>
      </c>
      <c r="AN41" s="106">
        <v>1.2227731282000001</v>
      </c>
      <c r="AO41" s="106">
        <v>1.0278161959000001</v>
      </c>
      <c r="AP41" s="106">
        <v>1.4547096347999999</v>
      </c>
      <c r="AQ41" s="106">
        <v>1.108724E-14</v>
      </c>
      <c r="AR41" s="106">
        <v>0.52600966589999998</v>
      </c>
      <c r="AS41" s="106">
        <v>0.44690515390000002</v>
      </c>
      <c r="AT41" s="106">
        <v>0.61911608350000003</v>
      </c>
      <c r="AU41" s="105">
        <v>1</v>
      </c>
      <c r="AV41" s="105">
        <v>2</v>
      </c>
      <c r="AW41" s="105">
        <v>3</v>
      </c>
      <c r="AX41" s="105" t="s">
        <v>230</v>
      </c>
      <c r="AY41" s="105" t="s">
        <v>28</v>
      </c>
      <c r="AZ41" s="105" t="s">
        <v>28</v>
      </c>
      <c r="BA41" s="105" t="s">
        <v>28</v>
      </c>
      <c r="BB41" s="105" t="s">
        <v>28</v>
      </c>
      <c r="BC41" s="115" t="s">
        <v>232</v>
      </c>
      <c r="BD41" s="116">
        <v>458</v>
      </c>
      <c r="BE41" s="116">
        <v>247</v>
      </c>
      <c r="BF41" s="116">
        <v>320</v>
      </c>
    </row>
    <row r="42" spans="1:93" x14ac:dyDescent="0.3">
      <c r="A42" s="10"/>
      <c r="B42" t="s">
        <v>135</v>
      </c>
      <c r="C42" s="105">
        <v>2080</v>
      </c>
      <c r="D42" s="119">
        <v>18591</v>
      </c>
      <c r="E42" s="114">
        <v>11.280068008000001</v>
      </c>
      <c r="F42" s="106">
        <v>10.561631626</v>
      </c>
      <c r="G42" s="106">
        <v>12.047374759</v>
      </c>
      <c r="H42" s="106">
        <v>0.70092977670000001</v>
      </c>
      <c r="I42" s="108">
        <v>11.188209348999999</v>
      </c>
      <c r="J42" s="106">
        <v>10.717580535</v>
      </c>
      <c r="K42" s="106">
        <v>11.679504345</v>
      </c>
      <c r="L42" s="106">
        <v>1.0129792398999999</v>
      </c>
      <c r="M42" s="106">
        <v>0.94846179730000002</v>
      </c>
      <c r="N42" s="106">
        <v>1.0818853679</v>
      </c>
      <c r="O42" s="119">
        <v>1851</v>
      </c>
      <c r="P42" s="119">
        <v>19160</v>
      </c>
      <c r="Q42" s="114">
        <v>9.5937627328000001</v>
      </c>
      <c r="R42" s="106">
        <v>8.9690158468999996</v>
      </c>
      <c r="S42" s="106">
        <v>10.262027066</v>
      </c>
      <c r="T42" s="106">
        <v>1.03740916E-2</v>
      </c>
      <c r="U42" s="108">
        <v>9.6607515658000001</v>
      </c>
      <c r="V42" s="106">
        <v>9.2305212533999992</v>
      </c>
      <c r="W42" s="106">
        <v>10.111034713</v>
      </c>
      <c r="X42" s="106">
        <v>0.91570692499999995</v>
      </c>
      <c r="Y42" s="106">
        <v>0.85607598920000005</v>
      </c>
      <c r="Z42" s="106">
        <v>0.97949152070000001</v>
      </c>
      <c r="AA42" s="119">
        <v>1972</v>
      </c>
      <c r="AB42" s="119">
        <v>19983</v>
      </c>
      <c r="AC42" s="114">
        <v>9.6977756719000006</v>
      </c>
      <c r="AD42" s="106">
        <v>9.0769290968000007</v>
      </c>
      <c r="AE42" s="106">
        <v>10.361087101000001</v>
      </c>
      <c r="AF42" s="106">
        <v>3.2407589000000001E-3</v>
      </c>
      <c r="AG42" s="108">
        <v>9.8683881298999996</v>
      </c>
      <c r="AH42" s="106">
        <v>9.4423072359999995</v>
      </c>
      <c r="AI42" s="106">
        <v>10.313695779</v>
      </c>
      <c r="AJ42" s="106">
        <v>1.1044807622999999</v>
      </c>
      <c r="AK42" s="106">
        <v>1.033772476</v>
      </c>
      <c r="AL42" s="106">
        <v>1.1800253756000001</v>
      </c>
      <c r="AM42" s="106">
        <v>0.79517853729999999</v>
      </c>
      <c r="AN42" s="106">
        <v>1.0108417251999999</v>
      </c>
      <c r="AO42" s="106">
        <v>0.93180383649999998</v>
      </c>
      <c r="AP42" s="106">
        <v>1.0965838016</v>
      </c>
      <c r="AQ42" s="106">
        <v>8.8756800000000004E-5</v>
      </c>
      <c r="AR42" s="106">
        <v>0.85050575279999996</v>
      </c>
      <c r="AS42" s="106">
        <v>0.78435281899999998</v>
      </c>
      <c r="AT42" s="106">
        <v>0.92223807700000004</v>
      </c>
      <c r="AU42" s="105" t="s">
        <v>28</v>
      </c>
      <c r="AV42" s="105" t="s">
        <v>28</v>
      </c>
      <c r="AW42" s="105">
        <v>3</v>
      </c>
      <c r="AX42" s="105" t="s">
        <v>230</v>
      </c>
      <c r="AY42" s="105" t="s">
        <v>28</v>
      </c>
      <c r="AZ42" s="105" t="s">
        <v>28</v>
      </c>
      <c r="BA42" s="105" t="s">
        <v>28</v>
      </c>
      <c r="BB42" s="105" t="s">
        <v>28</v>
      </c>
      <c r="BC42" s="115" t="s">
        <v>446</v>
      </c>
      <c r="BD42" s="116">
        <v>2080</v>
      </c>
      <c r="BE42" s="116">
        <v>1851</v>
      </c>
      <c r="BF42" s="116">
        <v>1972</v>
      </c>
    </row>
    <row r="43" spans="1:93" x14ac:dyDescent="0.3">
      <c r="A43" s="10"/>
      <c r="B43" t="s">
        <v>140</v>
      </c>
      <c r="C43" s="105">
        <v>287</v>
      </c>
      <c r="D43" s="119">
        <v>3496</v>
      </c>
      <c r="E43" s="114">
        <v>8.0711027274999996</v>
      </c>
      <c r="F43" s="106">
        <v>7.1128970153999997</v>
      </c>
      <c r="G43" s="106">
        <v>9.1583920163000005</v>
      </c>
      <c r="H43" s="106">
        <v>5.9939358999999997E-7</v>
      </c>
      <c r="I43" s="108">
        <v>8.2093821509999998</v>
      </c>
      <c r="J43" s="106">
        <v>7.3124958791000001</v>
      </c>
      <c r="K43" s="106">
        <v>9.2162725854000005</v>
      </c>
      <c r="L43" s="106">
        <v>0.72480586999999996</v>
      </c>
      <c r="M43" s="106">
        <v>0.63875652230000002</v>
      </c>
      <c r="N43" s="106">
        <v>0.82244725620000003</v>
      </c>
      <c r="O43" s="119">
        <v>268</v>
      </c>
      <c r="P43" s="119">
        <v>3495</v>
      </c>
      <c r="Q43" s="114">
        <v>7.4825825085000002</v>
      </c>
      <c r="R43" s="106">
        <v>6.5695031941000002</v>
      </c>
      <c r="S43" s="106">
        <v>8.5225685020000004</v>
      </c>
      <c r="T43" s="106">
        <v>3.9936604999999997E-7</v>
      </c>
      <c r="U43" s="108">
        <v>7.6680972817999997</v>
      </c>
      <c r="V43" s="106">
        <v>6.8028705060999997</v>
      </c>
      <c r="W43" s="106">
        <v>8.6433683943999995</v>
      </c>
      <c r="X43" s="106">
        <v>0.71419867370000001</v>
      </c>
      <c r="Y43" s="106">
        <v>0.62704694039999997</v>
      </c>
      <c r="Z43" s="106">
        <v>0.81346341509999998</v>
      </c>
      <c r="AA43" s="119">
        <v>218</v>
      </c>
      <c r="AB43" s="119">
        <v>3535</v>
      </c>
      <c r="AC43" s="114">
        <v>5.9488508686000001</v>
      </c>
      <c r="AD43" s="106">
        <v>5.1596846534000003</v>
      </c>
      <c r="AE43" s="106">
        <v>6.8587189012999996</v>
      </c>
      <c r="AF43" s="106">
        <v>8.2544304000000005E-8</v>
      </c>
      <c r="AG43" s="108">
        <v>6.1669024045</v>
      </c>
      <c r="AH43" s="106">
        <v>5.4002819181000001</v>
      </c>
      <c r="AI43" s="106">
        <v>7.0423518333999997</v>
      </c>
      <c r="AJ43" s="106">
        <v>0.67751529470000005</v>
      </c>
      <c r="AK43" s="106">
        <v>0.58763706559999995</v>
      </c>
      <c r="AL43" s="106">
        <v>0.78114026729999997</v>
      </c>
      <c r="AM43" s="106">
        <v>1.6120181899999999E-2</v>
      </c>
      <c r="AN43" s="106">
        <v>0.79502643129999995</v>
      </c>
      <c r="AO43" s="106">
        <v>0.65953380669999995</v>
      </c>
      <c r="AP43" s="106">
        <v>0.95835424960000004</v>
      </c>
      <c r="AQ43" s="106">
        <v>0.39626953809999999</v>
      </c>
      <c r="AR43" s="106">
        <v>0.92708304689999999</v>
      </c>
      <c r="AS43" s="106">
        <v>0.77830131319999996</v>
      </c>
      <c r="AT43" s="106">
        <v>1.1043062130000001</v>
      </c>
      <c r="AU43" s="105">
        <v>1</v>
      </c>
      <c r="AV43" s="105">
        <v>2</v>
      </c>
      <c r="AW43" s="105">
        <v>3</v>
      </c>
      <c r="AX43" s="105" t="s">
        <v>28</v>
      </c>
      <c r="AY43" s="105" t="s">
        <v>28</v>
      </c>
      <c r="AZ43" s="105" t="s">
        <v>28</v>
      </c>
      <c r="BA43" s="105" t="s">
        <v>28</v>
      </c>
      <c r="BB43" s="105" t="s">
        <v>28</v>
      </c>
      <c r="BC43" s="115" t="s">
        <v>233</v>
      </c>
      <c r="BD43" s="116">
        <v>287</v>
      </c>
      <c r="BE43" s="116">
        <v>268</v>
      </c>
      <c r="BF43" s="116">
        <v>218</v>
      </c>
    </row>
    <row r="44" spans="1:93" x14ac:dyDescent="0.3">
      <c r="A44" s="10"/>
      <c r="B44" t="s">
        <v>137</v>
      </c>
      <c r="C44" s="105">
        <v>669</v>
      </c>
      <c r="D44" s="119">
        <v>5879</v>
      </c>
      <c r="E44" s="114">
        <v>10.433008499</v>
      </c>
      <c r="F44" s="106">
        <v>9.5169990662000004</v>
      </c>
      <c r="G44" s="106">
        <v>11.437183673</v>
      </c>
      <c r="H44" s="106">
        <v>0.1645601733</v>
      </c>
      <c r="I44" s="108">
        <v>11.379486307000001</v>
      </c>
      <c r="J44" s="106">
        <v>10.549048879000001</v>
      </c>
      <c r="K44" s="106">
        <v>12.275297052999999</v>
      </c>
      <c r="L44" s="106">
        <v>0.93691110830000002</v>
      </c>
      <c r="M44" s="106">
        <v>0.85465109549999996</v>
      </c>
      <c r="N44" s="106">
        <v>1.0270886323999999</v>
      </c>
      <c r="O44" s="119">
        <v>569</v>
      </c>
      <c r="P44" s="119">
        <v>6003</v>
      </c>
      <c r="Q44" s="114">
        <v>8.5825520226999998</v>
      </c>
      <c r="R44" s="106">
        <v>7.7862258594</v>
      </c>
      <c r="S44" s="106">
        <v>9.4603214128000008</v>
      </c>
      <c r="T44" s="106">
        <v>5.9611899999999998E-5</v>
      </c>
      <c r="U44" s="108">
        <v>9.4785940363000005</v>
      </c>
      <c r="V44" s="106">
        <v>8.7309137510999992</v>
      </c>
      <c r="W44" s="106">
        <v>10.290302648999999</v>
      </c>
      <c r="X44" s="106">
        <v>0.81918873130000003</v>
      </c>
      <c r="Y44" s="106">
        <v>0.74318087050000003</v>
      </c>
      <c r="Z44" s="106">
        <v>0.90297019759999997</v>
      </c>
      <c r="AA44" s="119">
        <v>525</v>
      </c>
      <c r="AB44" s="119">
        <v>6308</v>
      </c>
      <c r="AC44" s="114">
        <v>7.5132805524000004</v>
      </c>
      <c r="AD44" s="106">
        <v>6.7956124792999999</v>
      </c>
      <c r="AE44" s="106">
        <v>8.3067398016999991</v>
      </c>
      <c r="AF44" s="106">
        <v>2.3457021999999999E-3</v>
      </c>
      <c r="AG44" s="108">
        <v>8.3227647432000005</v>
      </c>
      <c r="AH44" s="106">
        <v>7.6404359217</v>
      </c>
      <c r="AI44" s="106">
        <v>9.0660289125000002</v>
      </c>
      <c r="AJ44" s="106">
        <v>0.85568836739999998</v>
      </c>
      <c r="AK44" s="106">
        <v>0.7739530698</v>
      </c>
      <c r="AL44" s="106">
        <v>0.94605553050000002</v>
      </c>
      <c r="AM44" s="106">
        <v>4.7256988299999997E-2</v>
      </c>
      <c r="AN44" s="106">
        <v>0.87541334240000002</v>
      </c>
      <c r="AO44" s="106">
        <v>0.76758434730000002</v>
      </c>
      <c r="AP44" s="106">
        <v>0.9983899785</v>
      </c>
      <c r="AQ44" s="106">
        <v>2.1992074E-3</v>
      </c>
      <c r="AR44" s="106">
        <v>0.82263443219999999</v>
      </c>
      <c r="AS44" s="106">
        <v>0.72598900300000002</v>
      </c>
      <c r="AT44" s="106">
        <v>0.93214553700000002</v>
      </c>
      <c r="AU44" s="105" t="s">
        <v>28</v>
      </c>
      <c r="AV44" s="105">
        <v>2</v>
      </c>
      <c r="AW44" s="105">
        <v>3</v>
      </c>
      <c r="AX44" s="105" t="s">
        <v>230</v>
      </c>
      <c r="AY44" s="105" t="s">
        <v>28</v>
      </c>
      <c r="AZ44" s="105" t="s">
        <v>28</v>
      </c>
      <c r="BA44" s="105" t="s">
        <v>28</v>
      </c>
      <c r="BB44" s="105" t="s">
        <v>28</v>
      </c>
      <c r="BC44" s="115" t="s">
        <v>447</v>
      </c>
      <c r="BD44" s="116">
        <v>669</v>
      </c>
      <c r="BE44" s="116">
        <v>569</v>
      </c>
      <c r="BF44" s="116">
        <v>525</v>
      </c>
    </row>
    <row r="45" spans="1:93" x14ac:dyDescent="0.3">
      <c r="A45" s="10"/>
      <c r="B45" t="s">
        <v>139</v>
      </c>
      <c r="C45" s="105">
        <v>1110</v>
      </c>
      <c r="D45" s="119">
        <v>8650</v>
      </c>
      <c r="E45" s="114">
        <v>12.693093973</v>
      </c>
      <c r="F45" s="106">
        <v>11.751249683999999</v>
      </c>
      <c r="G45" s="106">
        <v>13.710425608</v>
      </c>
      <c r="H45" s="106">
        <v>8.7439509999999996E-4</v>
      </c>
      <c r="I45" s="108">
        <v>12.832369942</v>
      </c>
      <c r="J45" s="106">
        <v>12.099238773</v>
      </c>
      <c r="K45" s="106">
        <v>13.609923848999999</v>
      </c>
      <c r="L45" s="106">
        <v>1.1398726209000001</v>
      </c>
      <c r="M45" s="106">
        <v>1.0552925713000001</v>
      </c>
      <c r="N45" s="106">
        <v>1.2312316292000001</v>
      </c>
      <c r="O45" s="119">
        <v>986</v>
      </c>
      <c r="P45" s="119">
        <v>9480</v>
      </c>
      <c r="Q45" s="114">
        <v>10.203838558999999</v>
      </c>
      <c r="R45" s="106">
        <v>9.4218176014000008</v>
      </c>
      <c r="S45" s="106">
        <v>11.050768095</v>
      </c>
      <c r="T45" s="106">
        <v>0.51625482730000005</v>
      </c>
      <c r="U45" s="108">
        <v>10.400843882</v>
      </c>
      <c r="V45" s="106">
        <v>9.7714901386000008</v>
      </c>
      <c r="W45" s="106">
        <v>11.0707325</v>
      </c>
      <c r="X45" s="106">
        <v>0.97393753530000005</v>
      </c>
      <c r="Y45" s="106">
        <v>0.89929508000000002</v>
      </c>
      <c r="Z45" s="106">
        <v>1.0547753945</v>
      </c>
      <c r="AA45" s="119">
        <v>955</v>
      </c>
      <c r="AB45" s="119">
        <v>10177</v>
      </c>
      <c r="AC45" s="114">
        <v>9.1268408109999992</v>
      </c>
      <c r="AD45" s="106">
        <v>8.4217617406999992</v>
      </c>
      <c r="AE45" s="106">
        <v>9.8909498695</v>
      </c>
      <c r="AF45" s="106">
        <v>0.3454919092</v>
      </c>
      <c r="AG45" s="108">
        <v>9.3839048835999996</v>
      </c>
      <c r="AH45" s="106">
        <v>8.8072304849999998</v>
      </c>
      <c r="AI45" s="106">
        <v>9.9983384122000007</v>
      </c>
      <c r="AJ45" s="106">
        <v>1.0394569268</v>
      </c>
      <c r="AK45" s="106">
        <v>0.9591553921</v>
      </c>
      <c r="AL45" s="106">
        <v>1.1264813934</v>
      </c>
      <c r="AM45" s="106">
        <v>3.3210784200000003E-2</v>
      </c>
      <c r="AN45" s="106">
        <v>0.89445170640000005</v>
      </c>
      <c r="AO45" s="106">
        <v>0.80718119850000003</v>
      </c>
      <c r="AP45" s="106">
        <v>0.99115769369999995</v>
      </c>
      <c r="AQ45" s="106">
        <v>1.8702599999999999E-5</v>
      </c>
      <c r="AR45" s="106">
        <v>0.80388899520000001</v>
      </c>
      <c r="AS45" s="106">
        <v>0.72741189009999996</v>
      </c>
      <c r="AT45" s="106">
        <v>0.88840658969999997</v>
      </c>
      <c r="AU45" s="105">
        <v>1</v>
      </c>
      <c r="AV45" s="105" t="s">
        <v>28</v>
      </c>
      <c r="AW45" s="105" t="s">
        <v>28</v>
      </c>
      <c r="AX45" s="105" t="s">
        <v>230</v>
      </c>
      <c r="AY45" s="105" t="s">
        <v>28</v>
      </c>
      <c r="AZ45" s="105" t="s">
        <v>28</v>
      </c>
      <c r="BA45" s="105" t="s">
        <v>28</v>
      </c>
      <c r="BB45" s="105" t="s">
        <v>28</v>
      </c>
      <c r="BC45" s="115" t="s">
        <v>448</v>
      </c>
      <c r="BD45" s="116">
        <v>1110</v>
      </c>
      <c r="BE45" s="116">
        <v>986</v>
      </c>
      <c r="BF45" s="116">
        <v>955</v>
      </c>
    </row>
    <row r="46" spans="1:93" x14ac:dyDescent="0.3">
      <c r="A46" s="10"/>
      <c r="B46" t="s">
        <v>143</v>
      </c>
      <c r="C46" s="105">
        <v>480</v>
      </c>
      <c r="D46" s="119">
        <v>4158</v>
      </c>
      <c r="E46" s="114">
        <v>11.240747095</v>
      </c>
      <c r="F46" s="106">
        <v>10.143194883</v>
      </c>
      <c r="G46" s="106">
        <v>12.457060788</v>
      </c>
      <c r="H46" s="106">
        <v>0.85763068529999997</v>
      </c>
      <c r="I46" s="108">
        <v>11.544011544</v>
      </c>
      <c r="J46" s="106">
        <v>10.556134016</v>
      </c>
      <c r="K46" s="106">
        <v>12.624337880000001</v>
      </c>
      <c r="L46" s="106">
        <v>1.0094481203000001</v>
      </c>
      <c r="M46" s="106">
        <v>0.91088509709999999</v>
      </c>
      <c r="N46" s="106">
        <v>1.1186762314000001</v>
      </c>
      <c r="O46" s="119">
        <v>415</v>
      </c>
      <c r="P46" s="119">
        <v>4123</v>
      </c>
      <c r="Q46" s="114">
        <v>9.6585916787000006</v>
      </c>
      <c r="R46" s="106">
        <v>8.6632090714000007</v>
      </c>
      <c r="S46" s="106">
        <v>10.768341436</v>
      </c>
      <c r="T46" s="106">
        <v>0.1427821876</v>
      </c>
      <c r="U46" s="108">
        <v>10.065486296</v>
      </c>
      <c r="V46" s="106">
        <v>9.1422042855000001</v>
      </c>
      <c r="W46" s="106">
        <v>11.082011648</v>
      </c>
      <c r="X46" s="106">
        <v>0.92189472809999995</v>
      </c>
      <c r="Y46" s="106">
        <v>0.82688729750000001</v>
      </c>
      <c r="Z46" s="106">
        <v>1.0278182918000001</v>
      </c>
      <c r="AA46" s="119">
        <v>399</v>
      </c>
      <c r="AB46" s="119">
        <v>4273</v>
      </c>
      <c r="AC46" s="114">
        <v>8.8864099004000003</v>
      </c>
      <c r="AD46" s="106">
        <v>7.9580230971999999</v>
      </c>
      <c r="AE46" s="106">
        <v>9.9231027548000004</v>
      </c>
      <c r="AF46" s="106">
        <v>0.83118306109999995</v>
      </c>
      <c r="AG46" s="108">
        <v>9.3377018488000001</v>
      </c>
      <c r="AH46" s="106">
        <v>8.4649934355000003</v>
      </c>
      <c r="AI46" s="106">
        <v>10.300383158000001</v>
      </c>
      <c r="AJ46" s="106">
        <v>1.0120742233</v>
      </c>
      <c r="AK46" s="106">
        <v>0.9063401458</v>
      </c>
      <c r="AL46" s="106">
        <v>1.1301432891000001</v>
      </c>
      <c r="AM46" s="106">
        <v>0.26783846760000002</v>
      </c>
      <c r="AN46" s="106">
        <v>0.92005234260000002</v>
      </c>
      <c r="AO46" s="106">
        <v>0.79396783469999999</v>
      </c>
      <c r="AP46" s="106">
        <v>1.0661594539999999</v>
      </c>
      <c r="AQ46" s="106">
        <v>3.5879788199999998E-2</v>
      </c>
      <c r="AR46" s="106">
        <v>0.85924819740000002</v>
      </c>
      <c r="AS46" s="106">
        <v>0.74572772009999999</v>
      </c>
      <c r="AT46" s="106">
        <v>0.99004964520000005</v>
      </c>
      <c r="AU46" s="105" t="s">
        <v>28</v>
      </c>
      <c r="AV46" s="105" t="s">
        <v>28</v>
      </c>
      <c r="AW46" s="105" t="s">
        <v>28</v>
      </c>
      <c r="AX46" s="105" t="s">
        <v>28</v>
      </c>
      <c r="AY46" s="105" t="s">
        <v>28</v>
      </c>
      <c r="AZ46" s="105" t="s">
        <v>28</v>
      </c>
      <c r="BA46" s="105" t="s">
        <v>28</v>
      </c>
      <c r="BB46" s="105" t="s">
        <v>28</v>
      </c>
      <c r="BC46" s="115" t="s">
        <v>28</v>
      </c>
      <c r="BD46" s="116">
        <v>480</v>
      </c>
      <c r="BE46" s="116">
        <v>415</v>
      </c>
      <c r="BF46" s="116">
        <v>399</v>
      </c>
    </row>
    <row r="47" spans="1:93" x14ac:dyDescent="0.3">
      <c r="A47" s="10"/>
      <c r="B47" t="s">
        <v>145</v>
      </c>
      <c r="C47" s="105">
        <v>482</v>
      </c>
      <c r="D47" s="119">
        <v>6513</v>
      </c>
      <c r="E47" s="114">
        <v>7.6541580074000004</v>
      </c>
      <c r="F47" s="106">
        <v>6.9082096998999996</v>
      </c>
      <c r="G47" s="106">
        <v>8.4806537941000002</v>
      </c>
      <c r="H47" s="106">
        <v>7.7304230000000002E-13</v>
      </c>
      <c r="I47" s="108">
        <v>7.4005834484999999</v>
      </c>
      <c r="J47" s="106">
        <v>6.7685367642000003</v>
      </c>
      <c r="K47" s="106">
        <v>8.0916507195000005</v>
      </c>
      <c r="L47" s="106">
        <v>0.68736315729999997</v>
      </c>
      <c r="M47" s="106">
        <v>0.62037507270000003</v>
      </c>
      <c r="N47" s="106">
        <v>0.76158461349999995</v>
      </c>
      <c r="O47" s="119">
        <v>513</v>
      </c>
      <c r="P47" s="119">
        <v>7068</v>
      </c>
      <c r="Q47" s="114">
        <v>7.5075379527999999</v>
      </c>
      <c r="R47" s="106">
        <v>6.7926705365000002</v>
      </c>
      <c r="S47" s="106">
        <v>8.2976387284000008</v>
      </c>
      <c r="T47" s="106">
        <v>6.6776000000000005E-11</v>
      </c>
      <c r="U47" s="108">
        <v>7.2580645161000001</v>
      </c>
      <c r="V47" s="106">
        <v>6.6563991744999997</v>
      </c>
      <c r="W47" s="106">
        <v>7.9141137933000003</v>
      </c>
      <c r="X47" s="106">
        <v>0.71658062479999995</v>
      </c>
      <c r="Y47" s="106">
        <v>0.64834785090000002</v>
      </c>
      <c r="Z47" s="106">
        <v>0.79199428380000003</v>
      </c>
      <c r="AA47" s="119">
        <v>612</v>
      </c>
      <c r="AB47" s="119">
        <v>7484</v>
      </c>
      <c r="AC47" s="114">
        <v>8.4208884659999992</v>
      </c>
      <c r="AD47" s="106">
        <v>7.6685276576000003</v>
      </c>
      <c r="AE47" s="106">
        <v>9.2470635462999997</v>
      </c>
      <c r="AF47" s="106">
        <v>0.3813056534</v>
      </c>
      <c r="AG47" s="108">
        <v>8.1774452165000007</v>
      </c>
      <c r="AH47" s="106">
        <v>7.5545719235000002</v>
      </c>
      <c r="AI47" s="106">
        <v>8.8516743166000005</v>
      </c>
      <c r="AJ47" s="106">
        <v>0.95905593479999995</v>
      </c>
      <c r="AK47" s="106">
        <v>0.87336947760000005</v>
      </c>
      <c r="AL47" s="106">
        <v>1.0531491075999999</v>
      </c>
      <c r="AM47" s="106">
        <v>7.9674533500000005E-2</v>
      </c>
      <c r="AN47" s="106">
        <v>1.121657795</v>
      </c>
      <c r="AO47" s="106">
        <v>0.98650641130000005</v>
      </c>
      <c r="AP47" s="106">
        <v>1.2753249189</v>
      </c>
      <c r="AQ47" s="106">
        <v>0.77879252050000003</v>
      </c>
      <c r="AR47" s="106">
        <v>0.98084439150000002</v>
      </c>
      <c r="AS47" s="106">
        <v>0.85701593929999997</v>
      </c>
      <c r="AT47" s="106">
        <v>1.1225645593</v>
      </c>
      <c r="AU47" s="105">
        <v>1</v>
      </c>
      <c r="AV47" s="105">
        <v>2</v>
      </c>
      <c r="AW47" s="105" t="s">
        <v>28</v>
      </c>
      <c r="AX47" s="105" t="s">
        <v>28</v>
      </c>
      <c r="AY47" s="105" t="s">
        <v>28</v>
      </c>
      <c r="AZ47" s="105" t="s">
        <v>28</v>
      </c>
      <c r="BA47" s="105" t="s">
        <v>28</v>
      </c>
      <c r="BB47" s="105" t="s">
        <v>28</v>
      </c>
      <c r="BC47" s="115" t="s">
        <v>445</v>
      </c>
      <c r="BD47" s="116">
        <v>482</v>
      </c>
      <c r="BE47" s="116">
        <v>513</v>
      </c>
      <c r="BF47" s="116">
        <v>612</v>
      </c>
      <c r="BQ47" s="52"/>
      <c r="CO47" s="4"/>
    </row>
    <row r="48" spans="1:93" x14ac:dyDescent="0.3">
      <c r="A48" s="10"/>
      <c r="B48" t="s">
        <v>97</v>
      </c>
      <c r="C48" s="105">
        <v>1352</v>
      </c>
      <c r="D48" s="119">
        <v>9775</v>
      </c>
      <c r="E48" s="114">
        <v>13.542248204</v>
      </c>
      <c r="F48" s="106">
        <v>12.593495538999999</v>
      </c>
      <c r="G48" s="106">
        <v>14.562476783999999</v>
      </c>
      <c r="H48" s="106">
        <v>1.291367E-7</v>
      </c>
      <c r="I48" s="108">
        <v>13.831202046</v>
      </c>
      <c r="J48" s="106">
        <v>13.113248624000001</v>
      </c>
      <c r="K48" s="106">
        <v>14.588463585</v>
      </c>
      <c r="L48" s="106">
        <v>1.2161288640000001</v>
      </c>
      <c r="M48" s="106">
        <v>1.1309284244</v>
      </c>
      <c r="N48" s="106">
        <v>1.3077480253</v>
      </c>
      <c r="O48" s="119">
        <v>1355</v>
      </c>
      <c r="P48" s="119">
        <v>10360</v>
      </c>
      <c r="Q48" s="114">
        <v>12.626837068</v>
      </c>
      <c r="R48" s="106">
        <v>11.744005964999999</v>
      </c>
      <c r="S48" s="106">
        <v>13.576033152999999</v>
      </c>
      <c r="T48" s="106">
        <v>4.4822345999999998E-7</v>
      </c>
      <c r="U48" s="108">
        <v>13.079150579</v>
      </c>
      <c r="V48" s="106">
        <v>12.400966970000001</v>
      </c>
      <c r="W48" s="106">
        <v>13.794422666999999</v>
      </c>
      <c r="X48" s="106">
        <v>1.2052082656000001</v>
      </c>
      <c r="Y48" s="106">
        <v>1.1209436682</v>
      </c>
      <c r="Z48" s="106">
        <v>1.2958072780000001</v>
      </c>
      <c r="AA48" s="119">
        <v>1138</v>
      </c>
      <c r="AB48" s="119">
        <v>10528</v>
      </c>
      <c r="AC48" s="114">
        <v>10.323222661000001</v>
      </c>
      <c r="AD48" s="106">
        <v>9.5676158007000005</v>
      </c>
      <c r="AE48" s="106">
        <v>11.13850392</v>
      </c>
      <c r="AF48" s="106">
        <v>2.9938699999999998E-5</v>
      </c>
      <c r="AG48" s="108">
        <v>10.809270517</v>
      </c>
      <c r="AH48" s="106">
        <v>10.19914646</v>
      </c>
      <c r="AI48" s="106">
        <v>11.455892859</v>
      </c>
      <c r="AJ48" s="106">
        <v>1.1757129902000001</v>
      </c>
      <c r="AK48" s="106">
        <v>1.0896568399</v>
      </c>
      <c r="AL48" s="106">
        <v>1.2685654645</v>
      </c>
      <c r="AM48" s="106">
        <v>2.4357400000000002E-5</v>
      </c>
      <c r="AN48" s="106">
        <v>0.81756203910000003</v>
      </c>
      <c r="AO48" s="106">
        <v>0.74455667069999998</v>
      </c>
      <c r="AP48" s="106">
        <v>0.89772573950000001</v>
      </c>
      <c r="AQ48" s="106">
        <v>0.1303096222</v>
      </c>
      <c r="AR48" s="106">
        <v>0.93240331129999998</v>
      </c>
      <c r="AS48" s="106">
        <v>0.85157917279999995</v>
      </c>
      <c r="AT48" s="106">
        <v>1.0208985408</v>
      </c>
      <c r="AU48" s="105">
        <v>1</v>
      </c>
      <c r="AV48" s="105">
        <v>2</v>
      </c>
      <c r="AW48" s="105">
        <v>3</v>
      </c>
      <c r="AX48" s="105" t="s">
        <v>28</v>
      </c>
      <c r="AY48" s="105" t="s">
        <v>231</v>
      </c>
      <c r="AZ48" s="105" t="s">
        <v>28</v>
      </c>
      <c r="BA48" s="105" t="s">
        <v>28</v>
      </c>
      <c r="BB48" s="105" t="s">
        <v>28</v>
      </c>
      <c r="BC48" s="115" t="s">
        <v>236</v>
      </c>
      <c r="BD48" s="116">
        <v>1352</v>
      </c>
      <c r="BE48" s="116">
        <v>1355</v>
      </c>
      <c r="BF48" s="116">
        <v>1138</v>
      </c>
    </row>
    <row r="49" spans="1:93" x14ac:dyDescent="0.3">
      <c r="A49" s="10"/>
      <c r="B49" t="s">
        <v>144</v>
      </c>
      <c r="C49" s="105">
        <v>767</v>
      </c>
      <c r="D49" s="119">
        <v>6811</v>
      </c>
      <c r="E49" s="114">
        <v>11.451609667</v>
      </c>
      <c r="F49" s="106">
        <v>10.502512609</v>
      </c>
      <c r="G49" s="106">
        <v>12.48647527</v>
      </c>
      <c r="H49" s="106">
        <v>0.52603589679999996</v>
      </c>
      <c r="I49" s="108">
        <v>11.261195126</v>
      </c>
      <c r="J49" s="106">
        <v>10.491784878000001</v>
      </c>
      <c r="K49" s="106">
        <v>12.087029722</v>
      </c>
      <c r="L49" s="106">
        <v>1.0283841239</v>
      </c>
      <c r="M49" s="106">
        <v>0.9431527569</v>
      </c>
      <c r="N49" s="106">
        <v>1.1213177277999999</v>
      </c>
      <c r="O49" s="119">
        <v>650</v>
      </c>
      <c r="P49" s="119">
        <v>6370</v>
      </c>
      <c r="Q49" s="114">
        <v>10.289979667000001</v>
      </c>
      <c r="R49" s="106">
        <v>9.390136665</v>
      </c>
      <c r="S49" s="106">
        <v>11.276053300999999</v>
      </c>
      <c r="T49" s="106">
        <v>0.69982705889999997</v>
      </c>
      <c r="U49" s="108">
        <v>10.204081632999999</v>
      </c>
      <c r="V49" s="106">
        <v>9.4490261944</v>
      </c>
      <c r="W49" s="106">
        <v>11.019472253</v>
      </c>
      <c r="X49" s="106">
        <v>0.98215954490000001</v>
      </c>
      <c r="Y49" s="106">
        <v>0.89627119310000003</v>
      </c>
      <c r="Z49" s="106">
        <v>1.0762784512000001</v>
      </c>
      <c r="AA49" s="119">
        <v>610</v>
      </c>
      <c r="AB49" s="119">
        <v>7507</v>
      </c>
      <c r="AC49" s="114">
        <v>8.2450244581999996</v>
      </c>
      <c r="AD49" s="106">
        <v>7.5088356160999998</v>
      </c>
      <c r="AE49" s="106">
        <v>9.0533914699999993</v>
      </c>
      <c r="AF49" s="106">
        <v>0.18738920949999999</v>
      </c>
      <c r="AG49" s="108">
        <v>8.1257493007000008</v>
      </c>
      <c r="AH49" s="106">
        <v>7.5058395439999996</v>
      </c>
      <c r="AI49" s="106">
        <v>8.7968576079999998</v>
      </c>
      <c r="AJ49" s="106">
        <v>0.93902676309999999</v>
      </c>
      <c r="AK49" s="106">
        <v>0.85518213310000002</v>
      </c>
      <c r="AL49" s="106">
        <v>1.031091773</v>
      </c>
      <c r="AM49" s="106">
        <v>3.6384470000000002E-4</v>
      </c>
      <c r="AN49" s="106">
        <v>0.80126732270000001</v>
      </c>
      <c r="AO49" s="106">
        <v>0.70937578079999997</v>
      </c>
      <c r="AP49" s="106">
        <v>0.90506236579999999</v>
      </c>
      <c r="AQ49" s="106">
        <v>7.1699615499999994E-2</v>
      </c>
      <c r="AR49" s="106">
        <v>0.89856185860000004</v>
      </c>
      <c r="AS49" s="106">
        <v>0.79982778519999997</v>
      </c>
      <c r="AT49" s="106">
        <v>1.0094840773</v>
      </c>
      <c r="AU49" s="105" t="s">
        <v>28</v>
      </c>
      <c r="AV49" s="105" t="s">
        <v>28</v>
      </c>
      <c r="AW49" s="105" t="s">
        <v>28</v>
      </c>
      <c r="AX49" s="105" t="s">
        <v>28</v>
      </c>
      <c r="AY49" s="105" t="s">
        <v>231</v>
      </c>
      <c r="AZ49" s="105" t="s">
        <v>28</v>
      </c>
      <c r="BA49" s="105" t="s">
        <v>28</v>
      </c>
      <c r="BB49" s="105" t="s">
        <v>28</v>
      </c>
      <c r="BC49" s="115" t="s">
        <v>449</v>
      </c>
      <c r="BD49" s="116">
        <v>767</v>
      </c>
      <c r="BE49" s="116">
        <v>650</v>
      </c>
      <c r="BF49" s="116">
        <v>610</v>
      </c>
      <c r="BQ49" s="52"/>
    </row>
    <row r="50" spans="1:93" x14ac:dyDescent="0.3">
      <c r="A50" s="10"/>
      <c r="B50" t="s">
        <v>146</v>
      </c>
      <c r="C50" s="105">
        <v>904</v>
      </c>
      <c r="D50" s="119">
        <v>6215</v>
      </c>
      <c r="E50" s="114">
        <v>15.139822898</v>
      </c>
      <c r="F50" s="106">
        <v>13.941295888999999</v>
      </c>
      <c r="G50" s="106">
        <v>16.441386739999999</v>
      </c>
      <c r="H50" s="106">
        <v>2.872184E-13</v>
      </c>
      <c r="I50" s="108">
        <v>14.545454545</v>
      </c>
      <c r="J50" s="106">
        <v>13.627517716</v>
      </c>
      <c r="K50" s="106">
        <v>15.52522274</v>
      </c>
      <c r="L50" s="106">
        <v>1.3595951975</v>
      </c>
      <c r="M50" s="106">
        <v>1.2519643766999999</v>
      </c>
      <c r="N50" s="106">
        <v>1.4764789920000001</v>
      </c>
      <c r="O50" s="119">
        <v>740</v>
      </c>
      <c r="P50" s="119">
        <v>6165</v>
      </c>
      <c r="Q50" s="114">
        <v>12.404757313999999</v>
      </c>
      <c r="R50" s="106">
        <v>11.361088349999999</v>
      </c>
      <c r="S50" s="106">
        <v>13.544301328</v>
      </c>
      <c r="T50" s="106">
        <v>1.653146E-4</v>
      </c>
      <c r="U50" s="108">
        <v>12.00324412</v>
      </c>
      <c r="V50" s="106">
        <v>11.168834298</v>
      </c>
      <c r="W50" s="106">
        <v>12.89999167</v>
      </c>
      <c r="X50" s="106">
        <v>1.1840111634999999</v>
      </c>
      <c r="Y50" s="106">
        <v>1.0843948894</v>
      </c>
      <c r="Z50" s="106">
        <v>1.2927785339</v>
      </c>
      <c r="AA50" s="119">
        <v>862</v>
      </c>
      <c r="AB50" s="119">
        <v>6103</v>
      </c>
      <c r="AC50" s="114">
        <v>14.388296605000001</v>
      </c>
      <c r="AD50" s="106">
        <v>13.237276834999999</v>
      </c>
      <c r="AE50" s="106">
        <v>15.639400895</v>
      </c>
      <c r="AF50" s="106">
        <v>3.6700819999999998E-31</v>
      </c>
      <c r="AG50" s="108">
        <v>14.124201212999999</v>
      </c>
      <c r="AH50" s="106">
        <v>13.212100125999999</v>
      </c>
      <c r="AI50" s="106">
        <v>15.099269457</v>
      </c>
      <c r="AJ50" s="106">
        <v>1.638684719</v>
      </c>
      <c r="AK50" s="106">
        <v>1.5075949479999999</v>
      </c>
      <c r="AL50" s="106">
        <v>1.7811731274</v>
      </c>
      <c r="AM50" s="106">
        <v>9.0022378999999996E-3</v>
      </c>
      <c r="AN50" s="106">
        <v>1.1599014991000001</v>
      </c>
      <c r="AO50" s="106">
        <v>1.0377217781000001</v>
      </c>
      <c r="AP50" s="106">
        <v>1.2964664672999999</v>
      </c>
      <c r="AQ50" s="106">
        <v>4.0962669999999998E-4</v>
      </c>
      <c r="AR50" s="106">
        <v>0.81934626300000002</v>
      </c>
      <c r="AS50" s="106">
        <v>0.73362424510000002</v>
      </c>
      <c r="AT50" s="106">
        <v>0.91508466799999999</v>
      </c>
      <c r="AU50" s="105">
        <v>1</v>
      </c>
      <c r="AV50" s="105">
        <v>2</v>
      </c>
      <c r="AW50" s="105">
        <v>3</v>
      </c>
      <c r="AX50" s="105" t="s">
        <v>230</v>
      </c>
      <c r="AY50" s="105" t="s">
        <v>28</v>
      </c>
      <c r="AZ50" s="105" t="s">
        <v>28</v>
      </c>
      <c r="BA50" s="105" t="s">
        <v>28</v>
      </c>
      <c r="BB50" s="105" t="s">
        <v>28</v>
      </c>
      <c r="BC50" s="115" t="s">
        <v>232</v>
      </c>
      <c r="BD50" s="116">
        <v>904</v>
      </c>
      <c r="BE50" s="116">
        <v>740</v>
      </c>
      <c r="BF50" s="116">
        <v>862</v>
      </c>
    </row>
    <row r="51" spans="1:93" x14ac:dyDescent="0.3">
      <c r="A51" s="10"/>
      <c r="B51" t="s">
        <v>147</v>
      </c>
      <c r="C51" s="105">
        <v>131</v>
      </c>
      <c r="D51" s="119">
        <v>3481</v>
      </c>
      <c r="E51" s="114">
        <v>4.1237746251000003</v>
      </c>
      <c r="F51" s="106">
        <v>3.4458475419000001</v>
      </c>
      <c r="G51" s="106">
        <v>4.9350753194000001</v>
      </c>
      <c r="H51" s="106">
        <v>2.20836E-27</v>
      </c>
      <c r="I51" s="108">
        <v>3.7632864119999998</v>
      </c>
      <c r="J51" s="106">
        <v>3.1710088071999998</v>
      </c>
      <c r="K51" s="106">
        <v>4.4661889889999999</v>
      </c>
      <c r="L51" s="106">
        <v>0.3703256117</v>
      </c>
      <c r="M51" s="106">
        <v>0.30944600880000001</v>
      </c>
      <c r="N51" s="106">
        <v>0.44318250939999998</v>
      </c>
      <c r="O51" s="119">
        <v>123</v>
      </c>
      <c r="P51" s="119">
        <v>3673</v>
      </c>
      <c r="Q51" s="114">
        <v>3.6585403429999999</v>
      </c>
      <c r="R51" s="106">
        <v>3.0417148085000001</v>
      </c>
      <c r="S51" s="106">
        <v>4.4004511546999998</v>
      </c>
      <c r="T51" s="106">
        <v>5.8474000000000004E-29</v>
      </c>
      <c r="U51" s="108">
        <v>3.3487612306000001</v>
      </c>
      <c r="V51" s="106">
        <v>2.806298891</v>
      </c>
      <c r="W51" s="106">
        <v>3.9960824612999999</v>
      </c>
      <c r="X51" s="106">
        <v>0.34920091530000003</v>
      </c>
      <c r="Y51" s="106">
        <v>0.29032605779999998</v>
      </c>
      <c r="Z51" s="106">
        <v>0.42001493130000001</v>
      </c>
      <c r="AA51" s="119">
        <v>123</v>
      </c>
      <c r="AB51" s="119">
        <v>3901</v>
      </c>
      <c r="AC51" s="114">
        <v>3.4165190801</v>
      </c>
      <c r="AD51" s="106">
        <v>2.8409943802000002</v>
      </c>
      <c r="AE51" s="106">
        <v>4.1086327752000003</v>
      </c>
      <c r="AF51" s="106">
        <v>1.1380220000000001E-23</v>
      </c>
      <c r="AG51" s="108">
        <v>3.1530376825999999</v>
      </c>
      <c r="AH51" s="106">
        <v>2.6422803964999999</v>
      </c>
      <c r="AI51" s="106">
        <v>3.7625252193000001</v>
      </c>
      <c r="AJ51" s="106">
        <v>0.38910774240000001</v>
      </c>
      <c r="AK51" s="106">
        <v>0.32356116959999998</v>
      </c>
      <c r="AL51" s="106">
        <v>0.46793264899999998</v>
      </c>
      <c r="AM51" s="106">
        <v>0.60106608559999997</v>
      </c>
      <c r="AN51" s="106">
        <v>0.93384758940000001</v>
      </c>
      <c r="AO51" s="106">
        <v>0.72253017009999998</v>
      </c>
      <c r="AP51" s="106">
        <v>1.2069687278000001</v>
      </c>
      <c r="AQ51" s="106">
        <v>0.35378714529999999</v>
      </c>
      <c r="AR51" s="106">
        <v>0.88718241799999997</v>
      </c>
      <c r="AS51" s="106">
        <v>0.68885536010000004</v>
      </c>
      <c r="AT51" s="106">
        <v>1.1426094479</v>
      </c>
      <c r="AU51" s="105">
        <v>1</v>
      </c>
      <c r="AV51" s="105">
        <v>2</v>
      </c>
      <c r="AW51" s="105">
        <v>3</v>
      </c>
      <c r="AX51" s="105" t="s">
        <v>28</v>
      </c>
      <c r="AY51" s="105" t="s">
        <v>28</v>
      </c>
      <c r="AZ51" s="105" t="s">
        <v>28</v>
      </c>
      <c r="BA51" s="105" t="s">
        <v>28</v>
      </c>
      <c r="BB51" s="105" t="s">
        <v>28</v>
      </c>
      <c r="BC51" s="115" t="s">
        <v>233</v>
      </c>
      <c r="BD51" s="116">
        <v>131</v>
      </c>
      <c r="BE51" s="116">
        <v>123</v>
      </c>
      <c r="BF51" s="116">
        <v>123</v>
      </c>
      <c r="BQ51" s="52"/>
      <c r="CC51" s="4"/>
      <c r="CO51" s="4"/>
    </row>
    <row r="52" spans="1:93" s="3" customFormat="1" x14ac:dyDescent="0.3">
      <c r="A52" s="10"/>
      <c r="B52" s="3" t="s">
        <v>82</v>
      </c>
      <c r="C52" s="111">
        <v>2652</v>
      </c>
      <c r="D52" s="118">
        <v>15131</v>
      </c>
      <c r="E52" s="107">
        <v>17.590710763000001</v>
      </c>
      <c r="F52" s="112">
        <v>16.530193654000001</v>
      </c>
      <c r="G52" s="112">
        <v>18.719266791999999</v>
      </c>
      <c r="H52" s="112">
        <v>4.368247E-47</v>
      </c>
      <c r="I52" s="113">
        <v>17.526931465000001</v>
      </c>
      <c r="J52" s="112">
        <v>16.872402382000001</v>
      </c>
      <c r="K52" s="112">
        <v>18.206851617000002</v>
      </c>
      <c r="L52" s="112">
        <v>1.5796912576</v>
      </c>
      <c r="M52" s="112">
        <v>1.4844540823000001</v>
      </c>
      <c r="N52" s="112">
        <v>1.6810385037</v>
      </c>
      <c r="O52" s="118">
        <v>2751</v>
      </c>
      <c r="P52" s="118">
        <v>15814</v>
      </c>
      <c r="Q52" s="107">
        <v>17.366903900000001</v>
      </c>
      <c r="R52" s="112">
        <v>16.328640780000001</v>
      </c>
      <c r="S52" s="112">
        <v>18.471185392999999</v>
      </c>
      <c r="T52" s="112">
        <v>4.240788E-58</v>
      </c>
      <c r="U52" s="113">
        <v>17.395978246999999</v>
      </c>
      <c r="V52" s="112">
        <v>16.757916797</v>
      </c>
      <c r="W52" s="112">
        <v>18.058334031000001</v>
      </c>
      <c r="X52" s="112">
        <v>1.6576388858</v>
      </c>
      <c r="Y52" s="112">
        <v>1.5585385895999999</v>
      </c>
      <c r="Z52" s="112">
        <v>1.7630405138</v>
      </c>
      <c r="AA52" s="118">
        <v>2260</v>
      </c>
      <c r="AB52" s="118">
        <v>15761</v>
      </c>
      <c r="AC52" s="107">
        <v>14.256226727</v>
      </c>
      <c r="AD52" s="112">
        <v>13.373287252000001</v>
      </c>
      <c r="AE52" s="112">
        <v>15.197460181</v>
      </c>
      <c r="AF52" s="112">
        <v>6.1722769999999996E-50</v>
      </c>
      <c r="AG52" s="113">
        <v>14.339191676</v>
      </c>
      <c r="AH52" s="112">
        <v>13.760034128999999</v>
      </c>
      <c r="AI52" s="112">
        <v>14.942725867</v>
      </c>
      <c r="AJ52" s="112">
        <v>1.6236432658</v>
      </c>
      <c r="AK52" s="112">
        <v>1.5230851895999999</v>
      </c>
      <c r="AL52" s="112">
        <v>1.7308404498000001</v>
      </c>
      <c r="AM52" s="112">
        <v>2.3630182E-7</v>
      </c>
      <c r="AN52" s="112">
        <v>0.82088475930000004</v>
      </c>
      <c r="AO52" s="112">
        <v>0.76168474630000005</v>
      </c>
      <c r="AP52" s="112">
        <v>0.88468594300000003</v>
      </c>
      <c r="AQ52" s="112">
        <v>0.73163727239999998</v>
      </c>
      <c r="AR52" s="112">
        <v>0.98727698580000001</v>
      </c>
      <c r="AS52" s="112">
        <v>0.91760918209999998</v>
      </c>
      <c r="AT52" s="112">
        <v>1.0622341903999999</v>
      </c>
      <c r="AU52" s="111">
        <v>1</v>
      </c>
      <c r="AV52" s="111">
        <v>2</v>
      </c>
      <c r="AW52" s="111">
        <v>3</v>
      </c>
      <c r="AX52" s="111" t="s">
        <v>28</v>
      </c>
      <c r="AY52" s="111" t="s">
        <v>231</v>
      </c>
      <c r="AZ52" s="111" t="s">
        <v>28</v>
      </c>
      <c r="BA52" s="111" t="s">
        <v>28</v>
      </c>
      <c r="BB52" s="111" t="s">
        <v>28</v>
      </c>
      <c r="BC52" s="109" t="s">
        <v>236</v>
      </c>
      <c r="BD52" s="110">
        <v>2652</v>
      </c>
      <c r="BE52" s="110">
        <v>2751</v>
      </c>
      <c r="BF52" s="110">
        <v>2260</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5">
        <v>1707</v>
      </c>
      <c r="D53" s="119">
        <v>15329</v>
      </c>
      <c r="E53" s="114">
        <v>11.047244851</v>
      </c>
      <c r="F53" s="106">
        <v>10.317857104</v>
      </c>
      <c r="G53" s="106">
        <v>11.828194321</v>
      </c>
      <c r="H53" s="106">
        <v>0.81931932870000002</v>
      </c>
      <c r="I53" s="108">
        <v>11.135755757</v>
      </c>
      <c r="J53" s="106">
        <v>10.619825971999999</v>
      </c>
      <c r="K53" s="106">
        <v>11.676750317</v>
      </c>
      <c r="L53" s="106">
        <v>0.99207111910000001</v>
      </c>
      <c r="M53" s="106">
        <v>0.92657021559999997</v>
      </c>
      <c r="N53" s="106">
        <v>1.0622023984</v>
      </c>
      <c r="O53" s="119">
        <v>1711</v>
      </c>
      <c r="P53" s="119">
        <v>15414</v>
      </c>
      <c r="Q53" s="114">
        <v>10.916377432000001</v>
      </c>
      <c r="R53" s="106">
        <v>10.196552179999999</v>
      </c>
      <c r="S53" s="106">
        <v>11.687018723</v>
      </c>
      <c r="T53" s="106">
        <v>0.23773291599999999</v>
      </c>
      <c r="U53" s="108">
        <v>11.10029843</v>
      </c>
      <c r="V53" s="106">
        <v>10.586598782999999</v>
      </c>
      <c r="W53" s="106">
        <v>11.638924621999999</v>
      </c>
      <c r="X53" s="106">
        <v>1.0419480539999999</v>
      </c>
      <c r="Y53" s="106">
        <v>0.97324206390000001</v>
      </c>
      <c r="Z53" s="106">
        <v>1.1155043412000001</v>
      </c>
      <c r="AA53" s="119">
        <v>1473</v>
      </c>
      <c r="AB53" s="119">
        <v>15632</v>
      </c>
      <c r="AC53" s="114">
        <v>9.2027610545999998</v>
      </c>
      <c r="AD53" s="106">
        <v>8.5745486882000002</v>
      </c>
      <c r="AE53" s="106">
        <v>9.8769992575999996</v>
      </c>
      <c r="AF53" s="106">
        <v>0.1927930363</v>
      </c>
      <c r="AG53" s="108">
        <v>9.4229785055999997</v>
      </c>
      <c r="AH53" s="106">
        <v>8.9538488492999999</v>
      </c>
      <c r="AI53" s="106">
        <v>9.9166878302000008</v>
      </c>
      <c r="AJ53" s="106">
        <v>1.0481034918000001</v>
      </c>
      <c r="AK53" s="106">
        <v>0.97655631480000005</v>
      </c>
      <c r="AL53" s="106">
        <v>1.1248925566000001</v>
      </c>
      <c r="AM53" s="106">
        <v>9.6718299999999999E-5</v>
      </c>
      <c r="AN53" s="106">
        <v>0.84302334840000004</v>
      </c>
      <c r="AO53" s="106">
        <v>0.77367278689999996</v>
      </c>
      <c r="AP53" s="106">
        <v>0.91859036260000004</v>
      </c>
      <c r="AQ53" s="106">
        <v>0.78027123190000003</v>
      </c>
      <c r="AR53" s="106">
        <v>0.98815384100000003</v>
      </c>
      <c r="AS53" s="106">
        <v>0.90878853309999996</v>
      </c>
      <c r="AT53" s="106">
        <v>1.0744501915</v>
      </c>
      <c r="AU53" s="105" t="s">
        <v>28</v>
      </c>
      <c r="AV53" s="105" t="s">
        <v>28</v>
      </c>
      <c r="AW53" s="105" t="s">
        <v>28</v>
      </c>
      <c r="AX53" s="105" t="s">
        <v>28</v>
      </c>
      <c r="AY53" s="105" t="s">
        <v>231</v>
      </c>
      <c r="AZ53" s="105" t="s">
        <v>28</v>
      </c>
      <c r="BA53" s="105" t="s">
        <v>28</v>
      </c>
      <c r="BB53" s="105" t="s">
        <v>28</v>
      </c>
      <c r="BC53" s="115" t="s">
        <v>449</v>
      </c>
      <c r="BD53" s="116">
        <v>1707</v>
      </c>
      <c r="BE53" s="116">
        <v>1711</v>
      </c>
      <c r="BF53" s="116">
        <v>1473</v>
      </c>
    </row>
    <row r="54" spans="1:93" x14ac:dyDescent="0.3">
      <c r="A54" s="10"/>
      <c r="B54" t="s">
        <v>81</v>
      </c>
      <c r="C54" s="105">
        <v>1744</v>
      </c>
      <c r="D54" s="119">
        <v>9802</v>
      </c>
      <c r="E54" s="114">
        <v>17.816500468000001</v>
      </c>
      <c r="F54" s="106">
        <v>16.639426009000001</v>
      </c>
      <c r="G54" s="106">
        <v>19.076841278</v>
      </c>
      <c r="H54" s="106">
        <v>2.137591E-41</v>
      </c>
      <c r="I54" s="108">
        <v>17.792287288000001</v>
      </c>
      <c r="J54" s="106">
        <v>16.976540822</v>
      </c>
      <c r="K54" s="106">
        <v>18.647231510000001</v>
      </c>
      <c r="L54" s="106">
        <v>1.5999677563000001</v>
      </c>
      <c r="M54" s="106">
        <v>1.4942634298999999</v>
      </c>
      <c r="N54" s="106">
        <v>1.7131496160999999</v>
      </c>
      <c r="O54" s="119">
        <v>2024</v>
      </c>
      <c r="P54" s="119">
        <v>11197</v>
      </c>
      <c r="Q54" s="114">
        <v>18.260439812000001</v>
      </c>
      <c r="R54" s="106">
        <v>17.093691214</v>
      </c>
      <c r="S54" s="106">
        <v>19.506826112999999</v>
      </c>
      <c r="T54" s="106">
        <v>4.2290330000000002E-61</v>
      </c>
      <c r="U54" s="108">
        <v>18.076270430000001</v>
      </c>
      <c r="V54" s="106">
        <v>17.305675974</v>
      </c>
      <c r="W54" s="106">
        <v>18.881178241000001</v>
      </c>
      <c r="X54" s="106">
        <v>1.7429252374999999</v>
      </c>
      <c r="Y54" s="106">
        <v>1.6315612397999999</v>
      </c>
      <c r="Z54" s="106">
        <v>1.8618905068</v>
      </c>
      <c r="AA54" s="119">
        <v>1896</v>
      </c>
      <c r="AB54" s="119">
        <v>13213</v>
      </c>
      <c r="AC54" s="114">
        <v>14.435181676999999</v>
      </c>
      <c r="AD54" s="106">
        <v>13.501723011999999</v>
      </c>
      <c r="AE54" s="106">
        <v>15.433176186000001</v>
      </c>
      <c r="AF54" s="106">
        <v>4.0194840000000003E-48</v>
      </c>
      <c r="AG54" s="108">
        <v>14.349504275999999</v>
      </c>
      <c r="AH54" s="106">
        <v>13.717924463999999</v>
      </c>
      <c r="AI54" s="106">
        <v>15.010162325</v>
      </c>
      <c r="AJ54" s="106">
        <v>1.6440244652</v>
      </c>
      <c r="AK54" s="106">
        <v>1.5377127528000001</v>
      </c>
      <c r="AL54" s="106">
        <v>1.7576861721000001</v>
      </c>
      <c r="AM54" s="106">
        <v>1.2254676E-8</v>
      </c>
      <c r="AN54" s="106">
        <v>0.79051664830000001</v>
      </c>
      <c r="AO54" s="106">
        <v>0.72909417249999997</v>
      </c>
      <c r="AP54" s="106">
        <v>0.85711365539999995</v>
      </c>
      <c r="AQ54" s="106">
        <v>0.55620186719999998</v>
      </c>
      <c r="AR54" s="106">
        <v>1.0249173143999999</v>
      </c>
      <c r="AS54" s="106">
        <v>0.94425623150000004</v>
      </c>
      <c r="AT54" s="106">
        <v>1.1124686990999999</v>
      </c>
      <c r="AU54" s="105">
        <v>1</v>
      </c>
      <c r="AV54" s="105">
        <v>2</v>
      </c>
      <c r="AW54" s="105">
        <v>3</v>
      </c>
      <c r="AX54" s="105" t="s">
        <v>28</v>
      </c>
      <c r="AY54" s="105" t="s">
        <v>231</v>
      </c>
      <c r="AZ54" s="105" t="s">
        <v>28</v>
      </c>
      <c r="BA54" s="105" t="s">
        <v>28</v>
      </c>
      <c r="BB54" s="105" t="s">
        <v>28</v>
      </c>
      <c r="BC54" s="115" t="s">
        <v>236</v>
      </c>
      <c r="BD54" s="116">
        <v>1744</v>
      </c>
      <c r="BE54" s="116">
        <v>2024</v>
      </c>
      <c r="BF54" s="116">
        <v>1896</v>
      </c>
    </row>
    <row r="55" spans="1:93" x14ac:dyDescent="0.3">
      <c r="A55" s="10"/>
      <c r="B55" t="s">
        <v>86</v>
      </c>
      <c r="C55" s="105">
        <v>1032</v>
      </c>
      <c r="D55" s="119">
        <v>11444</v>
      </c>
      <c r="E55" s="114">
        <v>8.9395337047000005</v>
      </c>
      <c r="F55" s="106">
        <v>8.2656580694000006</v>
      </c>
      <c r="G55" s="106">
        <v>9.6683485071999993</v>
      </c>
      <c r="H55" s="106">
        <v>3.9478681E-8</v>
      </c>
      <c r="I55" s="108">
        <v>9.0178259349999994</v>
      </c>
      <c r="J55" s="106">
        <v>8.4840867683999992</v>
      </c>
      <c r="K55" s="106">
        <v>9.5851429639999992</v>
      </c>
      <c r="L55" s="106">
        <v>0.80279321459999997</v>
      </c>
      <c r="M55" s="106">
        <v>0.74227744220000003</v>
      </c>
      <c r="N55" s="106">
        <v>0.86824266620000001</v>
      </c>
      <c r="O55" s="119">
        <v>1079</v>
      </c>
      <c r="P55" s="119">
        <v>12373</v>
      </c>
      <c r="Q55" s="114">
        <v>8.7290211604000003</v>
      </c>
      <c r="R55" s="106">
        <v>8.0799987874999992</v>
      </c>
      <c r="S55" s="106">
        <v>9.4301759718000007</v>
      </c>
      <c r="T55" s="106">
        <v>3.6544766000000002E-6</v>
      </c>
      <c r="U55" s="108">
        <v>8.7206013092999992</v>
      </c>
      <c r="V55" s="106">
        <v>8.2154847530000001</v>
      </c>
      <c r="W55" s="106">
        <v>9.2567741869999995</v>
      </c>
      <c r="X55" s="106">
        <v>0.83316893979999995</v>
      </c>
      <c r="Y55" s="106">
        <v>0.77122095359999998</v>
      </c>
      <c r="Z55" s="106">
        <v>0.90009287100000002</v>
      </c>
      <c r="AA55" s="119">
        <v>995</v>
      </c>
      <c r="AB55" s="119">
        <v>13555</v>
      </c>
      <c r="AC55" s="114">
        <v>7.3993526876000004</v>
      </c>
      <c r="AD55" s="106">
        <v>6.836250443</v>
      </c>
      <c r="AE55" s="106">
        <v>8.0088376883999999</v>
      </c>
      <c r="AF55" s="106">
        <v>2.26089E-5</v>
      </c>
      <c r="AG55" s="108">
        <v>7.3404647730999999</v>
      </c>
      <c r="AH55" s="106">
        <v>6.8982456505999998</v>
      </c>
      <c r="AI55" s="106">
        <v>7.8110328068000001</v>
      </c>
      <c r="AJ55" s="106">
        <v>0.84271311000000004</v>
      </c>
      <c r="AK55" s="106">
        <v>0.77858133200000001</v>
      </c>
      <c r="AL55" s="106">
        <v>0.91212742530000002</v>
      </c>
      <c r="AM55" s="106">
        <v>1.1661072000000001E-3</v>
      </c>
      <c r="AN55" s="106">
        <v>0.84767267160000004</v>
      </c>
      <c r="AO55" s="106">
        <v>0.76719477260000002</v>
      </c>
      <c r="AP55" s="106">
        <v>0.93659261490000001</v>
      </c>
      <c r="AQ55" s="106">
        <v>0.6371187009</v>
      </c>
      <c r="AR55" s="106">
        <v>0.97645150729999997</v>
      </c>
      <c r="AS55" s="106">
        <v>0.88440459029999996</v>
      </c>
      <c r="AT55" s="106">
        <v>1.0780784684</v>
      </c>
      <c r="AU55" s="105">
        <v>1</v>
      </c>
      <c r="AV55" s="105">
        <v>2</v>
      </c>
      <c r="AW55" s="105">
        <v>3</v>
      </c>
      <c r="AX55" s="105" t="s">
        <v>28</v>
      </c>
      <c r="AY55" s="105" t="s">
        <v>231</v>
      </c>
      <c r="AZ55" s="105" t="s">
        <v>28</v>
      </c>
      <c r="BA55" s="105" t="s">
        <v>28</v>
      </c>
      <c r="BB55" s="105" t="s">
        <v>28</v>
      </c>
      <c r="BC55" s="115" t="s">
        <v>236</v>
      </c>
      <c r="BD55" s="116">
        <v>1032</v>
      </c>
      <c r="BE55" s="116">
        <v>1079</v>
      </c>
      <c r="BF55" s="116">
        <v>995</v>
      </c>
    </row>
    <row r="56" spans="1:93" x14ac:dyDescent="0.3">
      <c r="A56" s="10"/>
      <c r="B56" t="s">
        <v>83</v>
      </c>
      <c r="C56" s="105">
        <v>1240</v>
      </c>
      <c r="D56" s="119">
        <v>10058</v>
      </c>
      <c r="E56" s="114">
        <v>12.134621829</v>
      </c>
      <c r="F56" s="106">
        <v>11.26628779</v>
      </c>
      <c r="G56" s="106">
        <v>13.06988155</v>
      </c>
      <c r="H56" s="106">
        <v>2.3322365099999999E-2</v>
      </c>
      <c r="I56" s="108">
        <v>12.328494730999999</v>
      </c>
      <c r="J56" s="106">
        <v>11.661047231</v>
      </c>
      <c r="K56" s="106">
        <v>13.03414516</v>
      </c>
      <c r="L56" s="106">
        <v>1.0897203799999999</v>
      </c>
      <c r="M56" s="106">
        <v>1.0117417407</v>
      </c>
      <c r="N56" s="106">
        <v>1.1737091184999999</v>
      </c>
      <c r="O56" s="119">
        <v>1377</v>
      </c>
      <c r="P56" s="119">
        <v>10151</v>
      </c>
      <c r="Q56" s="114">
        <v>13.288440289</v>
      </c>
      <c r="R56" s="106">
        <v>12.364075621</v>
      </c>
      <c r="S56" s="106">
        <v>14.281912431</v>
      </c>
      <c r="T56" s="106">
        <v>1.031267E-10</v>
      </c>
      <c r="U56" s="108">
        <v>13.565165993000001</v>
      </c>
      <c r="V56" s="106">
        <v>12.867275226</v>
      </c>
      <c r="W56" s="106">
        <v>14.300908716</v>
      </c>
      <c r="X56" s="106">
        <v>1.2683570705</v>
      </c>
      <c r="Y56" s="106">
        <v>1.1801281711</v>
      </c>
      <c r="Z56" s="106">
        <v>1.3631821506999999</v>
      </c>
      <c r="AA56" s="119">
        <v>1203</v>
      </c>
      <c r="AB56" s="119">
        <v>10352</v>
      </c>
      <c r="AC56" s="114">
        <v>11.344021205000001</v>
      </c>
      <c r="AD56" s="106">
        <v>10.527954847</v>
      </c>
      <c r="AE56" s="106">
        <v>12.223344321000001</v>
      </c>
      <c r="AF56" s="106">
        <v>1.7532520000000001E-11</v>
      </c>
      <c r="AG56" s="108">
        <v>11.620942812999999</v>
      </c>
      <c r="AH56" s="106">
        <v>10.982468079</v>
      </c>
      <c r="AI56" s="106">
        <v>12.296535797000001</v>
      </c>
      <c r="AJ56" s="106">
        <v>1.2919718512</v>
      </c>
      <c r="AK56" s="106">
        <v>1.1990299619</v>
      </c>
      <c r="AL56" s="106">
        <v>1.3921180599</v>
      </c>
      <c r="AM56" s="106">
        <v>7.6442820000000001E-4</v>
      </c>
      <c r="AN56" s="106">
        <v>0.85367589860000004</v>
      </c>
      <c r="AO56" s="106">
        <v>0.77853575389999996</v>
      </c>
      <c r="AP56" s="106">
        <v>0.93606817190000002</v>
      </c>
      <c r="AQ56" s="106">
        <v>5.2123095799999998E-2</v>
      </c>
      <c r="AR56" s="106">
        <v>1.0950848305000001</v>
      </c>
      <c r="AS56" s="106">
        <v>0.99916559230000002</v>
      </c>
      <c r="AT56" s="106">
        <v>1.2002122524000001</v>
      </c>
      <c r="AU56" s="105" t="s">
        <v>28</v>
      </c>
      <c r="AV56" s="105">
        <v>2</v>
      </c>
      <c r="AW56" s="105">
        <v>3</v>
      </c>
      <c r="AX56" s="105" t="s">
        <v>28</v>
      </c>
      <c r="AY56" s="105" t="s">
        <v>231</v>
      </c>
      <c r="AZ56" s="105" t="s">
        <v>28</v>
      </c>
      <c r="BA56" s="105" t="s">
        <v>28</v>
      </c>
      <c r="BB56" s="105" t="s">
        <v>28</v>
      </c>
      <c r="BC56" s="115" t="s">
        <v>442</v>
      </c>
      <c r="BD56" s="116">
        <v>1240</v>
      </c>
      <c r="BE56" s="116">
        <v>1377</v>
      </c>
      <c r="BF56" s="116">
        <v>1203</v>
      </c>
    </row>
    <row r="57" spans="1:93" x14ac:dyDescent="0.3">
      <c r="A57" s="10"/>
      <c r="B57" t="s">
        <v>84</v>
      </c>
      <c r="C57" s="105">
        <v>1392</v>
      </c>
      <c r="D57" s="119">
        <v>7238</v>
      </c>
      <c r="E57" s="114">
        <v>19.273412535999999</v>
      </c>
      <c r="F57" s="106">
        <v>17.925439745999999</v>
      </c>
      <c r="G57" s="106">
        <v>20.722751355</v>
      </c>
      <c r="H57" s="106">
        <v>9.4734890000000004E-50</v>
      </c>
      <c r="I57" s="108">
        <v>19.231831998000001</v>
      </c>
      <c r="J57" s="106">
        <v>18.247612944</v>
      </c>
      <c r="K57" s="106">
        <v>20.269136743000001</v>
      </c>
      <c r="L57" s="106">
        <v>1.7308022228</v>
      </c>
      <c r="M57" s="106">
        <v>1.6097507847999999</v>
      </c>
      <c r="N57" s="106">
        <v>1.8609565919</v>
      </c>
      <c r="O57" s="119">
        <v>1457</v>
      </c>
      <c r="P57" s="119">
        <v>7726</v>
      </c>
      <c r="Q57" s="114">
        <v>18.690977598</v>
      </c>
      <c r="R57" s="106">
        <v>17.401433865000001</v>
      </c>
      <c r="S57" s="106">
        <v>20.076083745999998</v>
      </c>
      <c r="T57" s="106">
        <v>1.012775E-56</v>
      </c>
      <c r="U57" s="108">
        <v>18.858400206999999</v>
      </c>
      <c r="V57" s="106">
        <v>17.914511196999999</v>
      </c>
      <c r="W57" s="106">
        <v>19.852021327999999</v>
      </c>
      <c r="X57" s="106">
        <v>1.7840192736</v>
      </c>
      <c r="Y57" s="106">
        <v>1.6609347071</v>
      </c>
      <c r="Z57" s="106">
        <v>1.916225096</v>
      </c>
      <c r="AA57" s="119">
        <v>1328</v>
      </c>
      <c r="AB57" s="119">
        <v>8317</v>
      </c>
      <c r="AC57" s="114">
        <v>15.649209175999999</v>
      </c>
      <c r="AD57" s="106">
        <v>14.547302136000001</v>
      </c>
      <c r="AE57" s="106">
        <v>16.834581804999999</v>
      </c>
      <c r="AF57" s="106">
        <v>2.8438420000000002E-54</v>
      </c>
      <c r="AG57" s="108">
        <v>15.9672959</v>
      </c>
      <c r="AH57" s="106">
        <v>15.131204354999999</v>
      </c>
      <c r="AI57" s="106">
        <v>16.849586615</v>
      </c>
      <c r="AJ57" s="106">
        <v>1.7822901937</v>
      </c>
      <c r="AK57" s="106">
        <v>1.6567938767999999</v>
      </c>
      <c r="AL57" s="106">
        <v>1.9172924157</v>
      </c>
      <c r="AM57" s="106">
        <v>1.159761E-4</v>
      </c>
      <c r="AN57" s="106">
        <v>0.83726006809999998</v>
      </c>
      <c r="AO57" s="106">
        <v>0.76495459830000001</v>
      </c>
      <c r="AP57" s="106">
        <v>0.9164000363</v>
      </c>
      <c r="AQ57" s="106">
        <v>0.50282957049999999</v>
      </c>
      <c r="AR57" s="106">
        <v>0.96978039370000002</v>
      </c>
      <c r="AS57" s="106">
        <v>0.88652586909999997</v>
      </c>
      <c r="AT57" s="106">
        <v>1.0608534333999999</v>
      </c>
      <c r="AU57" s="105">
        <v>1</v>
      </c>
      <c r="AV57" s="105">
        <v>2</v>
      </c>
      <c r="AW57" s="105">
        <v>3</v>
      </c>
      <c r="AX57" s="105" t="s">
        <v>28</v>
      </c>
      <c r="AY57" s="105" t="s">
        <v>231</v>
      </c>
      <c r="AZ57" s="105" t="s">
        <v>28</v>
      </c>
      <c r="BA57" s="105" t="s">
        <v>28</v>
      </c>
      <c r="BB57" s="105" t="s">
        <v>28</v>
      </c>
      <c r="BC57" s="115" t="s">
        <v>236</v>
      </c>
      <c r="BD57" s="116">
        <v>1392</v>
      </c>
      <c r="BE57" s="116">
        <v>1457</v>
      </c>
      <c r="BF57" s="116">
        <v>1328</v>
      </c>
    </row>
    <row r="58" spans="1:93" x14ac:dyDescent="0.3">
      <c r="A58" s="10"/>
      <c r="B58" t="s">
        <v>88</v>
      </c>
      <c r="C58" s="105">
        <v>622</v>
      </c>
      <c r="D58" s="119">
        <v>5240</v>
      </c>
      <c r="E58" s="114">
        <v>11.453031138</v>
      </c>
      <c r="F58" s="106">
        <v>10.432076206</v>
      </c>
      <c r="G58" s="106">
        <v>12.573903762</v>
      </c>
      <c r="H58" s="106">
        <v>0.55510122500000003</v>
      </c>
      <c r="I58" s="108">
        <v>11.870229008000001</v>
      </c>
      <c r="J58" s="106">
        <v>10.973092123000001</v>
      </c>
      <c r="K58" s="106">
        <v>12.840713913</v>
      </c>
      <c r="L58" s="106">
        <v>1.0285117757</v>
      </c>
      <c r="M58" s="106">
        <v>0.93682738600000004</v>
      </c>
      <c r="N58" s="106">
        <v>1.1291690321000001</v>
      </c>
      <c r="O58" s="119">
        <v>506</v>
      </c>
      <c r="P58" s="119">
        <v>5114</v>
      </c>
      <c r="Q58" s="114">
        <v>9.4599988199999991</v>
      </c>
      <c r="R58" s="106">
        <v>8.5543061510000005</v>
      </c>
      <c r="S58" s="106">
        <v>10.461582283</v>
      </c>
      <c r="T58" s="106">
        <v>4.6762564299999997E-2</v>
      </c>
      <c r="U58" s="108">
        <v>9.8944075088000005</v>
      </c>
      <c r="V58" s="106">
        <v>9.0687884049999994</v>
      </c>
      <c r="W58" s="106">
        <v>10.795190667</v>
      </c>
      <c r="X58" s="106">
        <v>0.90293940669999995</v>
      </c>
      <c r="Y58" s="106">
        <v>0.81649271499999998</v>
      </c>
      <c r="Z58" s="106">
        <v>0.99853869750000002</v>
      </c>
      <c r="AA58" s="119">
        <v>466</v>
      </c>
      <c r="AB58" s="119">
        <v>5049</v>
      </c>
      <c r="AC58" s="114">
        <v>8.7585148645000004</v>
      </c>
      <c r="AD58" s="106">
        <v>7.8955933195999997</v>
      </c>
      <c r="AE58" s="106">
        <v>9.7157464330999996</v>
      </c>
      <c r="AF58" s="106">
        <v>0.96239846709999999</v>
      </c>
      <c r="AG58" s="108">
        <v>9.2295504059999995</v>
      </c>
      <c r="AH58" s="106">
        <v>8.4284826262999992</v>
      </c>
      <c r="AI58" s="106">
        <v>10.106754024000001</v>
      </c>
      <c r="AJ58" s="106">
        <v>0.99750824329999999</v>
      </c>
      <c r="AK58" s="106">
        <v>0.89923001140000003</v>
      </c>
      <c r="AL58" s="106">
        <v>1.1065274543000001</v>
      </c>
      <c r="AM58" s="106">
        <v>0.26824866419999999</v>
      </c>
      <c r="AN58" s="106">
        <v>0.92584735269999996</v>
      </c>
      <c r="AO58" s="106">
        <v>0.80779723260000003</v>
      </c>
      <c r="AP58" s="106">
        <v>1.0611491176000001</v>
      </c>
      <c r="AQ58" s="106">
        <v>3.5715205000000001E-3</v>
      </c>
      <c r="AR58" s="106">
        <v>0.82598210949999995</v>
      </c>
      <c r="AS58" s="106">
        <v>0.72630574280000004</v>
      </c>
      <c r="AT58" s="106">
        <v>0.93933780929999999</v>
      </c>
      <c r="AU58" s="105" t="s">
        <v>28</v>
      </c>
      <c r="AV58" s="105" t="s">
        <v>28</v>
      </c>
      <c r="AW58" s="105" t="s">
        <v>28</v>
      </c>
      <c r="AX58" s="105" t="s">
        <v>230</v>
      </c>
      <c r="AY58" s="105" t="s">
        <v>28</v>
      </c>
      <c r="AZ58" s="105" t="s">
        <v>28</v>
      </c>
      <c r="BA58" s="105" t="s">
        <v>28</v>
      </c>
      <c r="BB58" s="105" t="s">
        <v>28</v>
      </c>
      <c r="BC58" s="115" t="s">
        <v>450</v>
      </c>
      <c r="BD58" s="116">
        <v>622</v>
      </c>
      <c r="BE58" s="116">
        <v>506</v>
      </c>
      <c r="BF58" s="116">
        <v>466</v>
      </c>
    </row>
    <row r="59" spans="1:93" x14ac:dyDescent="0.3">
      <c r="A59" s="10"/>
      <c r="B59" t="s">
        <v>91</v>
      </c>
      <c r="C59" s="105">
        <v>700</v>
      </c>
      <c r="D59" s="119">
        <v>5609</v>
      </c>
      <c r="E59" s="114">
        <v>11.896954137</v>
      </c>
      <c r="F59" s="106">
        <v>10.883777695999999</v>
      </c>
      <c r="G59" s="106">
        <v>13.004447690999999</v>
      </c>
      <c r="H59" s="106">
        <v>0.14527900630000001</v>
      </c>
      <c r="I59" s="108">
        <v>12.479942949</v>
      </c>
      <c r="J59" s="106">
        <v>11.588846373999999</v>
      </c>
      <c r="K59" s="106">
        <v>13.43955826</v>
      </c>
      <c r="L59" s="106">
        <v>1.0683772075</v>
      </c>
      <c r="M59" s="106">
        <v>0.97739134640000003</v>
      </c>
      <c r="N59" s="106">
        <v>1.1678329890000001</v>
      </c>
      <c r="O59" s="119">
        <v>674</v>
      </c>
      <c r="P59" s="119">
        <v>5492</v>
      </c>
      <c r="Q59" s="114">
        <v>11.714250409</v>
      </c>
      <c r="R59" s="106">
        <v>10.703966377</v>
      </c>
      <c r="S59" s="106">
        <v>12.819889171</v>
      </c>
      <c r="T59" s="106">
        <v>1.5269305E-2</v>
      </c>
      <c r="U59" s="108">
        <v>12.272396213</v>
      </c>
      <c r="V59" s="106">
        <v>11.380001245000001</v>
      </c>
      <c r="W59" s="106">
        <v>13.234770854000001</v>
      </c>
      <c r="X59" s="106">
        <v>1.1181035554000001</v>
      </c>
      <c r="Y59" s="106">
        <v>1.0216738113999999</v>
      </c>
      <c r="Z59" s="106">
        <v>1.2236347322000001</v>
      </c>
      <c r="AA59" s="119">
        <v>492</v>
      </c>
      <c r="AB59" s="119">
        <v>5392</v>
      </c>
      <c r="AC59" s="114">
        <v>8.6307722284999997</v>
      </c>
      <c r="AD59" s="106">
        <v>7.8001238210999997</v>
      </c>
      <c r="AE59" s="106">
        <v>9.5498777928000003</v>
      </c>
      <c r="AF59" s="106">
        <v>0.73921901999999995</v>
      </c>
      <c r="AG59" s="108">
        <v>9.1246290801000001</v>
      </c>
      <c r="AH59" s="106">
        <v>8.3529540053000009</v>
      </c>
      <c r="AI59" s="106">
        <v>9.9675941944000002</v>
      </c>
      <c r="AJ59" s="106">
        <v>0.98295962010000004</v>
      </c>
      <c r="AK59" s="106">
        <v>0.88835697950000003</v>
      </c>
      <c r="AL59" s="106">
        <v>1.0876366561999999</v>
      </c>
      <c r="AM59" s="106">
        <v>2.3640456E-6</v>
      </c>
      <c r="AN59" s="106">
        <v>0.73677545960000002</v>
      </c>
      <c r="AO59" s="106">
        <v>0.64899431640000005</v>
      </c>
      <c r="AP59" s="106">
        <v>0.83642963280000004</v>
      </c>
      <c r="AQ59" s="106">
        <v>0.79588082199999999</v>
      </c>
      <c r="AR59" s="106">
        <v>0.98464281480000004</v>
      </c>
      <c r="AS59" s="106">
        <v>0.87569586740000005</v>
      </c>
      <c r="AT59" s="106">
        <v>1.1071440540999999</v>
      </c>
      <c r="AU59" s="105" t="s">
        <v>28</v>
      </c>
      <c r="AV59" s="105" t="s">
        <v>28</v>
      </c>
      <c r="AW59" s="105" t="s">
        <v>28</v>
      </c>
      <c r="AX59" s="105" t="s">
        <v>28</v>
      </c>
      <c r="AY59" s="105" t="s">
        <v>231</v>
      </c>
      <c r="AZ59" s="105" t="s">
        <v>28</v>
      </c>
      <c r="BA59" s="105" t="s">
        <v>28</v>
      </c>
      <c r="BB59" s="105" t="s">
        <v>28</v>
      </c>
      <c r="BC59" s="115" t="s">
        <v>449</v>
      </c>
      <c r="BD59" s="116">
        <v>700</v>
      </c>
      <c r="BE59" s="116">
        <v>674</v>
      </c>
      <c r="BF59" s="116">
        <v>492</v>
      </c>
    </row>
    <row r="60" spans="1:93" x14ac:dyDescent="0.3">
      <c r="A60" s="10"/>
      <c r="B60" t="s">
        <v>89</v>
      </c>
      <c r="C60" s="105">
        <v>1460</v>
      </c>
      <c r="D60" s="119">
        <v>11899</v>
      </c>
      <c r="E60" s="114">
        <v>12.039459267</v>
      </c>
      <c r="F60" s="106">
        <v>11.209959702000001</v>
      </c>
      <c r="G60" s="106">
        <v>12.930339029000001</v>
      </c>
      <c r="H60" s="106">
        <v>3.2125313500000002E-2</v>
      </c>
      <c r="I60" s="108">
        <v>12.26993865</v>
      </c>
      <c r="J60" s="106">
        <v>11.656426477</v>
      </c>
      <c r="K60" s="106">
        <v>12.915741782</v>
      </c>
      <c r="L60" s="106">
        <v>1.0811745363</v>
      </c>
      <c r="M60" s="106">
        <v>1.006683333</v>
      </c>
      <c r="N60" s="106">
        <v>1.1611778397000001</v>
      </c>
      <c r="O60" s="119">
        <v>1416</v>
      </c>
      <c r="P60" s="119">
        <v>12276</v>
      </c>
      <c r="Q60" s="114">
        <v>11.24845886</v>
      </c>
      <c r="R60" s="106">
        <v>10.467983438999999</v>
      </c>
      <c r="S60" s="106">
        <v>12.087125229</v>
      </c>
      <c r="T60" s="106">
        <v>5.2772512899999999E-2</v>
      </c>
      <c r="U60" s="108">
        <v>11.534701857</v>
      </c>
      <c r="V60" s="106">
        <v>10.949289729</v>
      </c>
      <c r="W60" s="106">
        <v>12.151413491</v>
      </c>
      <c r="X60" s="106">
        <v>1.0736446126999999</v>
      </c>
      <c r="Y60" s="106">
        <v>0.99914967600000004</v>
      </c>
      <c r="Z60" s="106">
        <v>1.1536937678999999</v>
      </c>
      <c r="AA60" s="119">
        <v>1296</v>
      </c>
      <c r="AB60" s="119">
        <v>12718</v>
      </c>
      <c r="AC60" s="114">
        <v>9.8719496292999995</v>
      </c>
      <c r="AD60" s="106">
        <v>9.1717054632000004</v>
      </c>
      <c r="AE60" s="106">
        <v>10.625656251000001</v>
      </c>
      <c r="AF60" s="106">
        <v>1.79937E-3</v>
      </c>
      <c r="AG60" s="108">
        <v>10.190281491</v>
      </c>
      <c r="AH60" s="106">
        <v>9.6503195332999994</v>
      </c>
      <c r="AI60" s="106">
        <v>10.760455807</v>
      </c>
      <c r="AJ60" s="106">
        <v>1.1243174539</v>
      </c>
      <c r="AK60" s="106">
        <v>1.0445665669999999</v>
      </c>
      <c r="AL60" s="106">
        <v>1.2101571858</v>
      </c>
      <c r="AM60" s="106">
        <v>4.9853948999999996E-3</v>
      </c>
      <c r="AN60" s="106">
        <v>0.87762686000000001</v>
      </c>
      <c r="AO60" s="106">
        <v>0.80119879309999997</v>
      </c>
      <c r="AP60" s="106">
        <v>0.96134556370000002</v>
      </c>
      <c r="AQ60" s="106">
        <v>0.1354344519</v>
      </c>
      <c r="AR60" s="106">
        <v>0.93429934100000001</v>
      </c>
      <c r="AS60" s="106">
        <v>0.85455753499999998</v>
      </c>
      <c r="AT60" s="106">
        <v>1.0214821388999999</v>
      </c>
      <c r="AU60" s="105" t="s">
        <v>28</v>
      </c>
      <c r="AV60" s="105" t="s">
        <v>28</v>
      </c>
      <c r="AW60" s="105">
        <v>3</v>
      </c>
      <c r="AX60" s="105" t="s">
        <v>28</v>
      </c>
      <c r="AY60" s="105" t="s">
        <v>231</v>
      </c>
      <c r="AZ60" s="105" t="s">
        <v>28</v>
      </c>
      <c r="BA60" s="105" t="s">
        <v>28</v>
      </c>
      <c r="BB60" s="105" t="s">
        <v>28</v>
      </c>
      <c r="BC60" s="115" t="s">
        <v>451</v>
      </c>
      <c r="BD60" s="116">
        <v>1460</v>
      </c>
      <c r="BE60" s="116">
        <v>1416</v>
      </c>
      <c r="BF60" s="116">
        <v>1296</v>
      </c>
    </row>
    <row r="61" spans="1:93" x14ac:dyDescent="0.3">
      <c r="A61" s="10"/>
      <c r="B61" t="s">
        <v>87</v>
      </c>
      <c r="C61" s="105">
        <v>1635</v>
      </c>
      <c r="D61" s="119">
        <v>14168</v>
      </c>
      <c r="E61" s="114">
        <v>11.401177401</v>
      </c>
      <c r="F61" s="106">
        <v>10.641504703000001</v>
      </c>
      <c r="G61" s="106">
        <v>12.215081396</v>
      </c>
      <c r="H61" s="106">
        <v>0.50279633729999995</v>
      </c>
      <c r="I61" s="108">
        <v>11.540090343999999</v>
      </c>
      <c r="J61" s="106">
        <v>10.994061711000001</v>
      </c>
      <c r="K61" s="106">
        <v>12.113237914999999</v>
      </c>
      <c r="L61" s="106">
        <v>1.0238551762000001</v>
      </c>
      <c r="M61" s="106">
        <v>0.95563460590000004</v>
      </c>
      <c r="N61" s="106">
        <v>1.0969458569999999</v>
      </c>
      <c r="O61" s="119">
        <v>1528</v>
      </c>
      <c r="P61" s="119">
        <v>14094</v>
      </c>
      <c r="Q61" s="114">
        <v>10.696839333</v>
      </c>
      <c r="R61" s="106">
        <v>9.9730540543000004</v>
      </c>
      <c r="S61" s="106">
        <v>11.473152665000001</v>
      </c>
      <c r="T61" s="106">
        <v>0.56109672239999997</v>
      </c>
      <c r="U61" s="108">
        <v>10.841492834</v>
      </c>
      <c r="V61" s="106">
        <v>10.311300824</v>
      </c>
      <c r="W61" s="106">
        <v>11.398946541000001</v>
      </c>
      <c r="X61" s="106">
        <v>1.0209935481000001</v>
      </c>
      <c r="Y61" s="106">
        <v>0.95190958079999999</v>
      </c>
      <c r="Z61" s="106">
        <v>1.0950912212999999</v>
      </c>
      <c r="AA61" s="119">
        <v>1313</v>
      </c>
      <c r="AB61" s="119">
        <v>14042</v>
      </c>
      <c r="AC61" s="114">
        <v>9.1568970239999992</v>
      </c>
      <c r="AD61" s="106">
        <v>8.5129581979999998</v>
      </c>
      <c r="AE61" s="106">
        <v>9.8495447949999999</v>
      </c>
      <c r="AF61" s="106">
        <v>0.25908844990000002</v>
      </c>
      <c r="AG61" s="108">
        <v>9.3505198689999993</v>
      </c>
      <c r="AH61" s="106">
        <v>8.8581868467000007</v>
      </c>
      <c r="AI61" s="106">
        <v>9.8702164826000001</v>
      </c>
      <c r="AJ61" s="106">
        <v>1.0428800322</v>
      </c>
      <c r="AK61" s="106">
        <v>0.96954176690000005</v>
      </c>
      <c r="AL61" s="106">
        <v>1.1217657647999999</v>
      </c>
      <c r="AM61" s="106">
        <v>6.2971260000000003E-4</v>
      </c>
      <c r="AN61" s="106">
        <v>0.85603763310000003</v>
      </c>
      <c r="AO61" s="106">
        <v>0.78304747969999999</v>
      </c>
      <c r="AP61" s="106">
        <v>0.93583141290000005</v>
      </c>
      <c r="AQ61" s="106">
        <v>0.1450048125</v>
      </c>
      <c r="AR61" s="106">
        <v>0.93822233939999999</v>
      </c>
      <c r="AS61" s="106">
        <v>0.86111604399999997</v>
      </c>
      <c r="AT61" s="106">
        <v>1.0222329083999999</v>
      </c>
      <c r="AU61" s="105" t="s">
        <v>28</v>
      </c>
      <c r="AV61" s="105" t="s">
        <v>28</v>
      </c>
      <c r="AW61" s="105" t="s">
        <v>28</v>
      </c>
      <c r="AX61" s="105" t="s">
        <v>28</v>
      </c>
      <c r="AY61" s="105" t="s">
        <v>231</v>
      </c>
      <c r="AZ61" s="105" t="s">
        <v>28</v>
      </c>
      <c r="BA61" s="105" t="s">
        <v>28</v>
      </c>
      <c r="BB61" s="105" t="s">
        <v>28</v>
      </c>
      <c r="BC61" s="115" t="s">
        <v>449</v>
      </c>
      <c r="BD61" s="116">
        <v>1635</v>
      </c>
      <c r="BE61" s="116">
        <v>1528</v>
      </c>
      <c r="BF61" s="116">
        <v>1313</v>
      </c>
    </row>
    <row r="62" spans="1:93" x14ac:dyDescent="0.3">
      <c r="A62" s="10"/>
      <c r="B62" t="s">
        <v>90</v>
      </c>
      <c r="C62" s="105">
        <v>1138</v>
      </c>
      <c r="D62" s="119">
        <v>11962</v>
      </c>
      <c r="E62" s="114">
        <v>9.3725315081999998</v>
      </c>
      <c r="F62" s="106">
        <v>8.6862807429999993</v>
      </c>
      <c r="G62" s="106">
        <v>10.112998815999999</v>
      </c>
      <c r="H62" s="106">
        <v>8.8834875999999996E-6</v>
      </c>
      <c r="I62" s="108">
        <v>9.5134592876999999</v>
      </c>
      <c r="J62" s="106">
        <v>8.9764766703000003</v>
      </c>
      <c r="K62" s="106">
        <v>10.082564790999999</v>
      </c>
      <c r="L62" s="106">
        <v>0.84167753570000003</v>
      </c>
      <c r="M62" s="106">
        <v>0.78005044459999995</v>
      </c>
      <c r="N62" s="106">
        <v>0.90817341230000004</v>
      </c>
      <c r="O62" s="119">
        <v>1108</v>
      </c>
      <c r="P62" s="119">
        <v>11742</v>
      </c>
      <c r="Q62" s="114">
        <v>9.2917258827999998</v>
      </c>
      <c r="R62" s="106">
        <v>8.6064043745000003</v>
      </c>
      <c r="S62" s="106">
        <v>10.031619027</v>
      </c>
      <c r="T62" s="106">
        <v>2.1337692999999999E-3</v>
      </c>
      <c r="U62" s="108">
        <v>9.4362118889000008</v>
      </c>
      <c r="V62" s="106">
        <v>8.8966358009000004</v>
      </c>
      <c r="W62" s="106">
        <v>10.008512971</v>
      </c>
      <c r="X62" s="106">
        <v>0.88687806579999995</v>
      </c>
      <c r="Y62" s="106">
        <v>0.82146539419999998</v>
      </c>
      <c r="Z62" s="106">
        <v>0.95749949919999999</v>
      </c>
      <c r="AA62" s="119">
        <v>836</v>
      </c>
      <c r="AB62" s="119">
        <v>11826</v>
      </c>
      <c r="AC62" s="114">
        <v>6.9101419212000001</v>
      </c>
      <c r="AD62" s="106">
        <v>6.3559907978999997</v>
      </c>
      <c r="AE62" s="106">
        <v>7.5126070645</v>
      </c>
      <c r="AF62" s="106">
        <v>1.9519292999999998E-8</v>
      </c>
      <c r="AG62" s="108">
        <v>7.0691696261999999</v>
      </c>
      <c r="AH62" s="106">
        <v>6.6058541668000004</v>
      </c>
      <c r="AI62" s="106">
        <v>7.5649806888000004</v>
      </c>
      <c r="AJ62" s="106">
        <v>0.78699684079999999</v>
      </c>
      <c r="AK62" s="106">
        <v>0.72388450699999995</v>
      </c>
      <c r="AL62" s="106">
        <v>0.85561166379999998</v>
      </c>
      <c r="AM62" s="106">
        <v>1.6604230999999999E-8</v>
      </c>
      <c r="AN62" s="106">
        <v>0.74368766450000001</v>
      </c>
      <c r="AO62" s="106">
        <v>0.67101133079999997</v>
      </c>
      <c r="AP62" s="106">
        <v>0.82423547409999998</v>
      </c>
      <c r="AQ62" s="106">
        <v>0.86063000879999996</v>
      </c>
      <c r="AR62" s="106">
        <v>0.9913784632</v>
      </c>
      <c r="AS62" s="106">
        <v>0.90003563090000005</v>
      </c>
      <c r="AT62" s="106">
        <v>1.0919914985000001</v>
      </c>
      <c r="AU62" s="105">
        <v>1</v>
      </c>
      <c r="AV62" s="105">
        <v>2</v>
      </c>
      <c r="AW62" s="105">
        <v>3</v>
      </c>
      <c r="AX62" s="105" t="s">
        <v>28</v>
      </c>
      <c r="AY62" s="105" t="s">
        <v>231</v>
      </c>
      <c r="AZ62" s="105" t="s">
        <v>28</v>
      </c>
      <c r="BA62" s="105" t="s">
        <v>28</v>
      </c>
      <c r="BB62" s="105" t="s">
        <v>28</v>
      </c>
      <c r="BC62" s="115" t="s">
        <v>236</v>
      </c>
      <c r="BD62" s="116">
        <v>1138</v>
      </c>
      <c r="BE62" s="116">
        <v>1108</v>
      </c>
      <c r="BF62" s="116">
        <v>836</v>
      </c>
    </row>
    <row r="63" spans="1:93" x14ac:dyDescent="0.3">
      <c r="A63" s="10"/>
      <c r="B63" t="s">
        <v>92</v>
      </c>
      <c r="C63" s="105">
        <v>1090</v>
      </c>
      <c r="D63" s="119">
        <v>8754</v>
      </c>
      <c r="E63" s="114">
        <v>12.006426536999999</v>
      </c>
      <c r="F63" s="106">
        <v>11.116708866</v>
      </c>
      <c r="G63" s="106">
        <v>12.967352111</v>
      </c>
      <c r="H63" s="106">
        <v>5.5252553199999999E-2</v>
      </c>
      <c r="I63" s="108">
        <v>12.451450765000001</v>
      </c>
      <c r="J63" s="106">
        <v>11.733776301000001</v>
      </c>
      <c r="K63" s="106">
        <v>13.213020445</v>
      </c>
      <c r="L63" s="106">
        <v>1.0782081117</v>
      </c>
      <c r="M63" s="106">
        <v>0.99830916700000005</v>
      </c>
      <c r="N63" s="106">
        <v>1.1645017099999999</v>
      </c>
      <c r="O63" s="119">
        <v>992</v>
      </c>
      <c r="P63" s="119">
        <v>9043</v>
      </c>
      <c r="Q63" s="114">
        <v>10.522238051</v>
      </c>
      <c r="R63" s="106">
        <v>9.7216099937999996</v>
      </c>
      <c r="S63" s="106">
        <v>11.388802233</v>
      </c>
      <c r="T63" s="106">
        <v>0.91482083479999998</v>
      </c>
      <c r="U63" s="108">
        <v>10.969810903000001</v>
      </c>
      <c r="V63" s="106">
        <v>10.307977579999999</v>
      </c>
      <c r="W63" s="106">
        <v>11.674137853</v>
      </c>
      <c r="X63" s="106">
        <v>1.0043281785</v>
      </c>
      <c r="Y63" s="106">
        <v>0.92790970979999998</v>
      </c>
      <c r="Z63" s="106">
        <v>1.0870401283</v>
      </c>
      <c r="AA63" s="119">
        <v>1020</v>
      </c>
      <c r="AB63" s="119">
        <v>9342</v>
      </c>
      <c r="AC63" s="114">
        <v>10.512737120000001</v>
      </c>
      <c r="AD63" s="106">
        <v>9.7208757961999996</v>
      </c>
      <c r="AE63" s="106">
        <v>11.369103367999999</v>
      </c>
      <c r="AF63" s="106">
        <v>6.5861438E-6</v>
      </c>
      <c r="AG63" s="108">
        <v>10.918432884</v>
      </c>
      <c r="AH63" s="106">
        <v>10.268527125</v>
      </c>
      <c r="AI63" s="106">
        <v>11.609471854000001</v>
      </c>
      <c r="AJ63" s="106">
        <v>1.1972968132999999</v>
      </c>
      <c r="AK63" s="106">
        <v>1.1071116379999999</v>
      </c>
      <c r="AL63" s="106">
        <v>1.2948284616000001</v>
      </c>
      <c r="AM63" s="106">
        <v>0.98595374039999994</v>
      </c>
      <c r="AN63" s="106">
        <v>0.99909706170000001</v>
      </c>
      <c r="AO63" s="106">
        <v>0.90350719140000002</v>
      </c>
      <c r="AP63" s="106">
        <v>1.1048002145</v>
      </c>
      <c r="AQ63" s="106">
        <v>9.2843530000000004E-3</v>
      </c>
      <c r="AR63" s="106">
        <v>0.87638382820000005</v>
      </c>
      <c r="AS63" s="106">
        <v>0.79344859199999995</v>
      </c>
      <c r="AT63" s="106">
        <v>0.96798787230000005</v>
      </c>
      <c r="AU63" s="105" t="s">
        <v>28</v>
      </c>
      <c r="AV63" s="105" t="s">
        <v>28</v>
      </c>
      <c r="AW63" s="105">
        <v>3</v>
      </c>
      <c r="AX63" s="105" t="s">
        <v>28</v>
      </c>
      <c r="AY63" s="105" t="s">
        <v>28</v>
      </c>
      <c r="AZ63" s="105" t="s">
        <v>28</v>
      </c>
      <c r="BA63" s="105" t="s">
        <v>28</v>
      </c>
      <c r="BB63" s="105" t="s">
        <v>28</v>
      </c>
      <c r="BC63" s="115">
        <v>-3</v>
      </c>
      <c r="BD63" s="116">
        <v>1090</v>
      </c>
      <c r="BE63" s="116">
        <v>992</v>
      </c>
      <c r="BF63" s="116">
        <v>1020</v>
      </c>
    </row>
    <row r="64" spans="1:93" x14ac:dyDescent="0.3">
      <c r="A64" s="10"/>
      <c r="B64" t="s">
        <v>95</v>
      </c>
      <c r="C64" s="105">
        <v>742</v>
      </c>
      <c r="D64" s="119">
        <v>5269</v>
      </c>
      <c r="E64" s="114">
        <v>13.713220164000001</v>
      </c>
      <c r="F64" s="106">
        <v>12.568913218</v>
      </c>
      <c r="G64" s="106">
        <v>14.961707827</v>
      </c>
      <c r="H64" s="106">
        <v>2.8185514999999998E-6</v>
      </c>
      <c r="I64" s="108">
        <v>14.082368571</v>
      </c>
      <c r="J64" s="106">
        <v>13.104700957</v>
      </c>
      <c r="K64" s="106">
        <v>15.132974436</v>
      </c>
      <c r="L64" s="106">
        <v>1.2314825876</v>
      </c>
      <c r="M64" s="106">
        <v>1.1287208684000001</v>
      </c>
      <c r="N64" s="106">
        <v>1.3436000041</v>
      </c>
      <c r="O64" s="119">
        <v>506</v>
      </c>
      <c r="P64" s="119">
        <v>5426</v>
      </c>
      <c r="Q64" s="114">
        <v>9.0755362763999994</v>
      </c>
      <c r="R64" s="106">
        <v>8.2119154553999998</v>
      </c>
      <c r="S64" s="106">
        <v>10.02998133</v>
      </c>
      <c r="T64" s="106">
        <v>4.8866891999999997E-3</v>
      </c>
      <c r="U64" s="108">
        <v>9.3254699594999995</v>
      </c>
      <c r="V64" s="106">
        <v>8.5473247149000002</v>
      </c>
      <c r="W64" s="106">
        <v>10.174457256</v>
      </c>
      <c r="X64" s="106">
        <v>0.86624316729999995</v>
      </c>
      <c r="Y64" s="106">
        <v>0.78381215579999997</v>
      </c>
      <c r="Z64" s="106">
        <v>0.95734318409999997</v>
      </c>
      <c r="AA64" s="119">
        <v>357</v>
      </c>
      <c r="AB64" s="119">
        <v>5386</v>
      </c>
      <c r="AC64" s="114">
        <v>6.4177492248999997</v>
      </c>
      <c r="AD64" s="106">
        <v>5.7224582669000004</v>
      </c>
      <c r="AE64" s="106">
        <v>7.1975195260999998</v>
      </c>
      <c r="AF64" s="106">
        <v>8.4304198000000002E-8</v>
      </c>
      <c r="AG64" s="108">
        <v>6.6282955810999997</v>
      </c>
      <c r="AH64" s="106">
        <v>5.9751870348000002</v>
      </c>
      <c r="AI64" s="106">
        <v>7.3527911436000002</v>
      </c>
      <c r="AJ64" s="106">
        <v>0.73091818119999996</v>
      </c>
      <c r="AK64" s="106">
        <v>0.65173141580000005</v>
      </c>
      <c r="AL64" s="106">
        <v>0.81972630859999995</v>
      </c>
      <c r="AM64" s="106">
        <v>2.5805024999999999E-6</v>
      </c>
      <c r="AN64" s="106">
        <v>0.70714820909999998</v>
      </c>
      <c r="AO64" s="106">
        <v>0.61203528340000002</v>
      </c>
      <c r="AP64" s="106">
        <v>0.81704209419999996</v>
      </c>
      <c r="AQ64" s="106">
        <v>5.9845689999999999E-11</v>
      </c>
      <c r="AR64" s="106">
        <v>0.66180927369999998</v>
      </c>
      <c r="AS64" s="106">
        <v>0.58484712120000004</v>
      </c>
      <c r="AT64" s="106">
        <v>0.74889915470000001</v>
      </c>
      <c r="AU64" s="105">
        <v>1</v>
      </c>
      <c r="AV64" s="105">
        <v>2</v>
      </c>
      <c r="AW64" s="105">
        <v>3</v>
      </c>
      <c r="AX64" s="105" t="s">
        <v>230</v>
      </c>
      <c r="AY64" s="105" t="s">
        <v>231</v>
      </c>
      <c r="AZ64" s="105" t="s">
        <v>28</v>
      </c>
      <c r="BA64" s="105" t="s">
        <v>28</v>
      </c>
      <c r="BB64" s="105" t="s">
        <v>28</v>
      </c>
      <c r="BC64" s="115" t="s">
        <v>235</v>
      </c>
      <c r="BD64" s="116">
        <v>742</v>
      </c>
      <c r="BE64" s="116">
        <v>506</v>
      </c>
      <c r="BF64" s="116">
        <v>357</v>
      </c>
    </row>
    <row r="65" spans="1:93" x14ac:dyDescent="0.3">
      <c r="A65" s="10"/>
      <c r="B65" t="s">
        <v>94</v>
      </c>
      <c r="C65" s="105">
        <v>1330</v>
      </c>
      <c r="D65" s="119">
        <v>6825</v>
      </c>
      <c r="E65" s="114">
        <v>19.477314154999998</v>
      </c>
      <c r="F65" s="106">
        <v>18.108000451999999</v>
      </c>
      <c r="G65" s="106">
        <v>20.950174355000001</v>
      </c>
      <c r="H65" s="106">
        <v>4.4824339999999997E-51</v>
      </c>
      <c r="I65" s="108">
        <v>19.487179486999999</v>
      </c>
      <c r="J65" s="106">
        <v>18.467524221000001</v>
      </c>
      <c r="K65" s="106">
        <v>20.563133412999999</v>
      </c>
      <c r="L65" s="106">
        <v>1.7491131147000001</v>
      </c>
      <c r="M65" s="106">
        <v>1.6261452077</v>
      </c>
      <c r="N65" s="106">
        <v>1.8813797645999999</v>
      </c>
      <c r="O65" s="119">
        <v>1481</v>
      </c>
      <c r="P65" s="119">
        <v>7402</v>
      </c>
      <c r="Q65" s="114">
        <v>19.960991409999998</v>
      </c>
      <c r="R65" s="106">
        <v>18.596838440999999</v>
      </c>
      <c r="S65" s="106">
        <v>21.425210491000001</v>
      </c>
      <c r="T65" s="106">
        <v>3.012677E-71</v>
      </c>
      <c r="U65" s="108">
        <v>20.008105917000002</v>
      </c>
      <c r="V65" s="106">
        <v>19.014614212000001</v>
      </c>
      <c r="W65" s="106">
        <v>21.053506421000002</v>
      </c>
      <c r="X65" s="106">
        <v>1.9052397452000001</v>
      </c>
      <c r="Y65" s="106">
        <v>1.7750338650999999</v>
      </c>
      <c r="Z65" s="106">
        <v>2.0449967508000002</v>
      </c>
      <c r="AA65" s="119">
        <v>1247</v>
      </c>
      <c r="AB65" s="119">
        <v>7314</v>
      </c>
      <c r="AC65" s="114">
        <v>16.885474268999999</v>
      </c>
      <c r="AD65" s="106">
        <v>15.682091908</v>
      </c>
      <c r="AE65" s="106">
        <v>18.181199482</v>
      </c>
      <c r="AF65" s="106">
        <v>2.54105E-67</v>
      </c>
      <c r="AG65" s="108">
        <v>17.049494120999999</v>
      </c>
      <c r="AH65" s="106">
        <v>16.128981333999999</v>
      </c>
      <c r="AI65" s="106">
        <v>18.022542389000002</v>
      </c>
      <c r="AJ65" s="106">
        <v>1.9230885641</v>
      </c>
      <c r="AK65" s="106">
        <v>1.7860352117</v>
      </c>
      <c r="AL65" s="106">
        <v>2.0706588545</v>
      </c>
      <c r="AM65" s="106">
        <v>2.9069289999999998E-4</v>
      </c>
      <c r="AN65" s="106">
        <v>0.84592362779999997</v>
      </c>
      <c r="AO65" s="106">
        <v>0.77272300279999995</v>
      </c>
      <c r="AP65" s="106">
        <v>0.92605860259999995</v>
      </c>
      <c r="AQ65" s="106">
        <v>0.59121638590000003</v>
      </c>
      <c r="AR65" s="106">
        <v>1.0248328518000001</v>
      </c>
      <c r="AS65" s="106">
        <v>0.93707968600000002</v>
      </c>
      <c r="AT65" s="106">
        <v>1.1208036944999999</v>
      </c>
      <c r="AU65" s="105">
        <v>1</v>
      </c>
      <c r="AV65" s="105">
        <v>2</v>
      </c>
      <c r="AW65" s="105">
        <v>3</v>
      </c>
      <c r="AX65" s="105" t="s">
        <v>28</v>
      </c>
      <c r="AY65" s="105" t="s">
        <v>231</v>
      </c>
      <c r="AZ65" s="105" t="s">
        <v>28</v>
      </c>
      <c r="BA65" s="105" t="s">
        <v>28</v>
      </c>
      <c r="BB65" s="105" t="s">
        <v>28</v>
      </c>
      <c r="BC65" s="115" t="s">
        <v>236</v>
      </c>
      <c r="BD65" s="116">
        <v>1330</v>
      </c>
      <c r="BE65" s="116">
        <v>1481</v>
      </c>
      <c r="BF65" s="116">
        <v>1247</v>
      </c>
    </row>
    <row r="66" spans="1:93" x14ac:dyDescent="0.3">
      <c r="A66" s="10"/>
      <c r="B66" t="s">
        <v>93</v>
      </c>
      <c r="C66" s="105">
        <v>857</v>
      </c>
      <c r="D66" s="119">
        <v>7214</v>
      </c>
      <c r="E66" s="114">
        <v>11.856125368000001</v>
      </c>
      <c r="F66" s="106">
        <v>10.90852443</v>
      </c>
      <c r="G66" s="106">
        <v>12.886042439000001</v>
      </c>
      <c r="H66" s="106">
        <v>0.1401216602</v>
      </c>
      <c r="I66" s="108">
        <v>11.879678403</v>
      </c>
      <c r="J66" s="106">
        <v>11.110361581999999</v>
      </c>
      <c r="K66" s="106">
        <v>12.702265171000001</v>
      </c>
      <c r="L66" s="106">
        <v>1.0647106786</v>
      </c>
      <c r="M66" s="106">
        <v>0.97961366699999997</v>
      </c>
      <c r="N66" s="106">
        <v>1.1571998914999999</v>
      </c>
      <c r="O66" s="119">
        <v>654</v>
      </c>
      <c r="P66" s="119">
        <v>7128</v>
      </c>
      <c r="Q66" s="114">
        <v>9.0331987002999998</v>
      </c>
      <c r="R66" s="106">
        <v>8.2451762361000007</v>
      </c>
      <c r="S66" s="106">
        <v>9.8965354316000003</v>
      </c>
      <c r="T66" s="106">
        <v>1.4544566E-3</v>
      </c>
      <c r="U66" s="108">
        <v>9.1750841751000003</v>
      </c>
      <c r="V66" s="106">
        <v>8.4981705564999999</v>
      </c>
      <c r="W66" s="106">
        <v>9.9059166982000004</v>
      </c>
      <c r="X66" s="106">
        <v>0.86220212389999995</v>
      </c>
      <c r="Y66" s="106">
        <v>0.78698683589999996</v>
      </c>
      <c r="Z66" s="106">
        <v>0.94460601960000001</v>
      </c>
      <c r="AA66" s="119">
        <v>755</v>
      </c>
      <c r="AB66" s="119">
        <v>7349</v>
      </c>
      <c r="AC66" s="114">
        <v>10.107686771999999</v>
      </c>
      <c r="AD66" s="106">
        <v>9.2682709684999995</v>
      </c>
      <c r="AE66" s="106">
        <v>11.023127423</v>
      </c>
      <c r="AF66" s="106">
        <v>1.4604915999999999E-3</v>
      </c>
      <c r="AG66" s="108">
        <v>10.273506599999999</v>
      </c>
      <c r="AH66" s="106">
        <v>9.5662187646000003</v>
      </c>
      <c r="AI66" s="106">
        <v>11.033088459</v>
      </c>
      <c r="AJ66" s="106">
        <v>1.1511655836000001</v>
      </c>
      <c r="AK66" s="106">
        <v>1.0555644233000001</v>
      </c>
      <c r="AL66" s="106">
        <v>1.2554252223</v>
      </c>
      <c r="AM66" s="106">
        <v>5.8589577800000001E-2</v>
      </c>
      <c r="AN66" s="106">
        <v>1.1189487918000001</v>
      </c>
      <c r="AO66" s="106">
        <v>0.99592556409999999</v>
      </c>
      <c r="AP66" s="106">
        <v>1.2571686517</v>
      </c>
      <c r="AQ66" s="106">
        <v>2.8479981999999999E-6</v>
      </c>
      <c r="AR66" s="106">
        <v>0.76190141550000001</v>
      </c>
      <c r="AS66" s="106">
        <v>0.67991436599999999</v>
      </c>
      <c r="AT66" s="106">
        <v>0.85377482220000001</v>
      </c>
      <c r="AU66" s="105" t="s">
        <v>28</v>
      </c>
      <c r="AV66" s="105">
        <v>2</v>
      </c>
      <c r="AW66" s="105">
        <v>3</v>
      </c>
      <c r="AX66" s="105" t="s">
        <v>230</v>
      </c>
      <c r="AY66" s="105" t="s">
        <v>28</v>
      </c>
      <c r="AZ66" s="105" t="s">
        <v>28</v>
      </c>
      <c r="BA66" s="105" t="s">
        <v>28</v>
      </c>
      <c r="BB66" s="105" t="s">
        <v>28</v>
      </c>
      <c r="BC66" s="115" t="s">
        <v>447</v>
      </c>
      <c r="BD66" s="116">
        <v>857</v>
      </c>
      <c r="BE66" s="116">
        <v>654</v>
      </c>
      <c r="BF66" s="116">
        <v>755</v>
      </c>
      <c r="BQ66" s="52"/>
      <c r="CC66" s="4"/>
      <c r="CO66" s="4"/>
    </row>
    <row r="67" spans="1:93" x14ac:dyDescent="0.3">
      <c r="A67" s="10"/>
      <c r="B67" t="s">
        <v>133</v>
      </c>
      <c r="C67" s="105">
        <v>1291</v>
      </c>
      <c r="D67" s="119">
        <v>9276</v>
      </c>
      <c r="E67" s="114">
        <v>14.156915822</v>
      </c>
      <c r="F67" s="106">
        <v>13.149166730999999</v>
      </c>
      <c r="G67" s="106">
        <v>15.241898571</v>
      </c>
      <c r="H67" s="106">
        <v>1.8702720000000001E-10</v>
      </c>
      <c r="I67" s="108">
        <v>13.917636912000001</v>
      </c>
      <c r="J67" s="106">
        <v>13.17878194</v>
      </c>
      <c r="K67" s="106">
        <v>14.697915035999999</v>
      </c>
      <c r="L67" s="106">
        <v>1.2713276036000001</v>
      </c>
      <c r="M67" s="106">
        <v>1.1808291325</v>
      </c>
      <c r="N67" s="106">
        <v>1.3687618565999999</v>
      </c>
      <c r="O67" s="119">
        <v>809</v>
      </c>
      <c r="P67" s="119">
        <v>8549</v>
      </c>
      <c r="Q67" s="114">
        <v>9.4829158158000002</v>
      </c>
      <c r="R67" s="106">
        <v>8.7108219095999999</v>
      </c>
      <c r="S67" s="106">
        <v>10.323445169999999</v>
      </c>
      <c r="T67" s="106">
        <v>2.1421156300000001E-2</v>
      </c>
      <c r="U67" s="108">
        <v>9.4630950988000002</v>
      </c>
      <c r="V67" s="106">
        <v>8.8329658624</v>
      </c>
      <c r="W67" s="106">
        <v>10.138176717</v>
      </c>
      <c r="X67" s="106">
        <v>0.90512679159999998</v>
      </c>
      <c r="Y67" s="106">
        <v>0.83143185500000005</v>
      </c>
      <c r="Z67" s="106">
        <v>0.98535376529999996</v>
      </c>
      <c r="AA67" s="119">
        <v>674</v>
      </c>
      <c r="AB67" s="119">
        <v>8693</v>
      </c>
      <c r="AC67" s="114">
        <v>7.7307290058999998</v>
      </c>
      <c r="AD67" s="106">
        <v>7.0639713529000003</v>
      </c>
      <c r="AE67" s="106">
        <v>8.4604209129000001</v>
      </c>
      <c r="AF67" s="106">
        <v>5.6638019000000003E-3</v>
      </c>
      <c r="AG67" s="108">
        <v>7.7533647762999998</v>
      </c>
      <c r="AH67" s="106">
        <v>7.1895740066</v>
      </c>
      <c r="AI67" s="106">
        <v>8.3613667929000002</v>
      </c>
      <c r="AJ67" s="106">
        <v>0.88045359619999997</v>
      </c>
      <c r="AK67" s="106">
        <v>0.80451649209999998</v>
      </c>
      <c r="AL67" s="106">
        <v>0.96355828960000001</v>
      </c>
      <c r="AM67" s="106">
        <v>4.5978620000000002E-4</v>
      </c>
      <c r="AN67" s="106">
        <v>0.81522699939999999</v>
      </c>
      <c r="AO67" s="106">
        <v>0.72717705590000004</v>
      </c>
      <c r="AP67" s="106">
        <v>0.91393843509999995</v>
      </c>
      <c r="AQ67" s="106">
        <v>1.181678E-14</v>
      </c>
      <c r="AR67" s="106">
        <v>0.6698433426</v>
      </c>
      <c r="AS67" s="106">
        <v>0.60503382999999999</v>
      </c>
      <c r="AT67" s="106">
        <v>0.74159506689999999</v>
      </c>
      <c r="AU67" s="105">
        <v>1</v>
      </c>
      <c r="AV67" s="105" t="s">
        <v>28</v>
      </c>
      <c r="AW67" s="105" t="s">
        <v>28</v>
      </c>
      <c r="AX67" s="105" t="s">
        <v>230</v>
      </c>
      <c r="AY67" s="105" t="s">
        <v>231</v>
      </c>
      <c r="AZ67" s="105" t="s">
        <v>28</v>
      </c>
      <c r="BA67" s="105" t="s">
        <v>28</v>
      </c>
      <c r="BB67" s="105" t="s">
        <v>28</v>
      </c>
      <c r="BC67" s="115" t="s">
        <v>452</v>
      </c>
      <c r="BD67" s="116">
        <v>1291</v>
      </c>
      <c r="BE67" s="116">
        <v>809</v>
      </c>
      <c r="BF67" s="116">
        <v>674</v>
      </c>
      <c r="BQ67" s="52"/>
    </row>
    <row r="68" spans="1:93" x14ac:dyDescent="0.3">
      <c r="A68" s="10"/>
      <c r="B68" t="s">
        <v>96</v>
      </c>
      <c r="C68" s="105">
        <v>2197</v>
      </c>
      <c r="D68" s="119">
        <v>11148</v>
      </c>
      <c r="E68" s="114">
        <v>20.201171005999999</v>
      </c>
      <c r="F68" s="106">
        <v>18.931047833000001</v>
      </c>
      <c r="G68" s="106">
        <v>21.556509371000001</v>
      </c>
      <c r="H68" s="106">
        <v>2.9703700000000001E-72</v>
      </c>
      <c r="I68" s="108">
        <v>19.707570865000001</v>
      </c>
      <c r="J68" s="106">
        <v>18.900488668000001</v>
      </c>
      <c r="K68" s="106">
        <v>20.549116809000001</v>
      </c>
      <c r="L68" s="106">
        <v>1.8141173294999999</v>
      </c>
      <c r="M68" s="106">
        <v>1.7000569882000001</v>
      </c>
      <c r="N68" s="106">
        <v>1.9358302151</v>
      </c>
      <c r="O68" s="119">
        <v>2550</v>
      </c>
      <c r="P68" s="119">
        <v>12283</v>
      </c>
      <c r="Q68" s="114">
        <v>21.027126716000001</v>
      </c>
      <c r="R68" s="106">
        <v>19.747824225999999</v>
      </c>
      <c r="S68" s="106">
        <v>22.389304911</v>
      </c>
      <c r="T68" s="106">
        <v>6.5720300000000001E-105</v>
      </c>
      <c r="U68" s="108">
        <v>20.760400554</v>
      </c>
      <c r="V68" s="106">
        <v>19.970062599999999</v>
      </c>
      <c r="W68" s="106">
        <v>21.582017030999999</v>
      </c>
      <c r="X68" s="106">
        <v>2.0070003901</v>
      </c>
      <c r="Y68" s="106">
        <v>1.8848933314</v>
      </c>
      <c r="Z68" s="106">
        <v>2.1370177817</v>
      </c>
      <c r="AA68" s="119">
        <v>2193</v>
      </c>
      <c r="AB68" s="119">
        <v>12585</v>
      </c>
      <c r="AC68" s="114">
        <v>17.652114880999999</v>
      </c>
      <c r="AD68" s="106">
        <v>16.549435686999999</v>
      </c>
      <c r="AE68" s="106">
        <v>18.828264944000001</v>
      </c>
      <c r="AF68" s="106">
        <v>6.3588699999999999E-100</v>
      </c>
      <c r="AG68" s="108">
        <v>17.425506554999998</v>
      </c>
      <c r="AH68" s="106">
        <v>16.711244506</v>
      </c>
      <c r="AI68" s="106">
        <v>18.170297167000001</v>
      </c>
      <c r="AJ68" s="106">
        <v>2.0104013497</v>
      </c>
      <c r="AK68" s="106">
        <v>1.8848170922</v>
      </c>
      <c r="AL68" s="106">
        <v>2.1443532127</v>
      </c>
      <c r="AM68" s="106">
        <v>6.8959452E-6</v>
      </c>
      <c r="AN68" s="106">
        <v>0.83949248610000005</v>
      </c>
      <c r="AO68" s="106">
        <v>0.77785657200000002</v>
      </c>
      <c r="AP68" s="106">
        <v>0.90601231579999997</v>
      </c>
      <c r="AQ68" s="106">
        <v>0.30426910010000002</v>
      </c>
      <c r="AR68" s="106">
        <v>1.0408865263</v>
      </c>
      <c r="AS68" s="106">
        <v>0.96427415660000004</v>
      </c>
      <c r="AT68" s="106">
        <v>1.1235858113999999</v>
      </c>
      <c r="AU68" s="105">
        <v>1</v>
      </c>
      <c r="AV68" s="105">
        <v>2</v>
      </c>
      <c r="AW68" s="105">
        <v>3</v>
      </c>
      <c r="AX68" s="105" t="s">
        <v>28</v>
      </c>
      <c r="AY68" s="105" t="s">
        <v>231</v>
      </c>
      <c r="AZ68" s="105" t="s">
        <v>28</v>
      </c>
      <c r="BA68" s="105" t="s">
        <v>28</v>
      </c>
      <c r="BB68" s="105" t="s">
        <v>28</v>
      </c>
      <c r="BC68" s="115" t="s">
        <v>236</v>
      </c>
      <c r="BD68" s="116">
        <v>2197</v>
      </c>
      <c r="BE68" s="116">
        <v>2550</v>
      </c>
      <c r="BF68" s="116">
        <v>2193</v>
      </c>
    </row>
    <row r="69" spans="1:93" s="3" customFormat="1" x14ac:dyDescent="0.3">
      <c r="A69" s="10"/>
      <c r="B69" s="3" t="s">
        <v>184</v>
      </c>
      <c r="C69" s="111">
        <v>656</v>
      </c>
      <c r="D69" s="118">
        <v>7654</v>
      </c>
      <c r="E69" s="107">
        <v>8.4286913859000006</v>
      </c>
      <c r="F69" s="112">
        <v>7.6887322111999996</v>
      </c>
      <c r="G69" s="112">
        <v>9.2398638070000008</v>
      </c>
      <c r="H69" s="112">
        <v>2.8408837000000002E-9</v>
      </c>
      <c r="I69" s="113">
        <v>8.5706819962999994</v>
      </c>
      <c r="J69" s="112">
        <v>7.9392877864000004</v>
      </c>
      <c r="K69" s="112">
        <v>9.2522896081999999</v>
      </c>
      <c r="L69" s="112">
        <v>0.75691825499999998</v>
      </c>
      <c r="M69" s="112">
        <v>0.69046801010000003</v>
      </c>
      <c r="N69" s="112">
        <v>0.82976363350000004</v>
      </c>
      <c r="O69" s="118">
        <v>393</v>
      </c>
      <c r="P69" s="118">
        <v>7640</v>
      </c>
      <c r="Q69" s="107">
        <v>5.0139033324</v>
      </c>
      <c r="R69" s="112">
        <v>4.4865917938999997</v>
      </c>
      <c r="S69" s="112">
        <v>5.6031900787</v>
      </c>
      <c r="T69" s="112">
        <v>1.2478500000000001E-38</v>
      </c>
      <c r="U69" s="113">
        <v>5.1439790576000002</v>
      </c>
      <c r="V69" s="112">
        <v>4.6597407385</v>
      </c>
      <c r="W69" s="112">
        <v>5.6785392214000003</v>
      </c>
      <c r="X69" s="112">
        <v>0.47856780809999999</v>
      </c>
      <c r="Y69" s="112">
        <v>0.42823689619999999</v>
      </c>
      <c r="Z69" s="112">
        <v>0.53481413919999998</v>
      </c>
      <c r="AA69" s="118">
        <v>139</v>
      </c>
      <c r="AB69" s="118">
        <v>7327</v>
      </c>
      <c r="AC69" s="107">
        <v>1.8338166786000001</v>
      </c>
      <c r="AD69" s="112">
        <v>1.5413299018</v>
      </c>
      <c r="AE69" s="112">
        <v>2.1818065081000002</v>
      </c>
      <c r="AF69" s="112">
        <v>7.6581580000000001E-70</v>
      </c>
      <c r="AG69" s="113">
        <v>1.8970929438999999</v>
      </c>
      <c r="AH69" s="112">
        <v>1.6065366446</v>
      </c>
      <c r="AI69" s="112">
        <v>2.2401989086</v>
      </c>
      <c r="AJ69" s="112">
        <v>0.20885358779999999</v>
      </c>
      <c r="AK69" s="112">
        <v>0.17554223590000001</v>
      </c>
      <c r="AL69" s="112">
        <v>0.2484861887</v>
      </c>
      <c r="AM69" s="112">
        <v>8.751019E-23</v>
      </c>
      <c r="AN69" s="112">
        <v>0.3657463172</v>
      </c>
      <c r="AO69" s="112">
        <v>0.29925647999999999</v>
      </c>
      <c r="AP69" s="112">
        <v>0.44700909579999998</v>
      </c>
      <c r="AQ69" s="112">
        <v>6.9685269999999997E-14</v>
      </c>
      <c r="AR69" s="112">
        <v>0.59486142070000003</v>
      </c>
      <c r="AS69" s="112">
        <v>0.51924627270000001</v>
      </c>
      <c r="AT69" s="112">
        <v>0.68148801140000004</v>
      </c>
      <c r="AU69" s="111">
        <v>1</v>
      </c>
      <c r="AV69" s="111">
        <v>2</v>
      </c>
      <c r="AW69" s="111">
        <v>3</v>
      </c>
      <c r="AX69" s="111" t="s">
        <v>230</v>
      </c>
      <c r="AY69" s="111" t="s">
        <v>231</v>
      </c>
      <c r="AZ69" s="111" t="s">
        <v>28</v>
      </c>
      <c r="BA69" s="111" t="s">
        <v>28</v>
      </c>
      <c r="BB69" s="111" t="s">
        <v>28</v>
      </c>
      <c r="BC69" s="109" t="s">
        <v>235</v>
      </c>
      <c r="BD69" s="110">
        <v>656</v>
      </c>
      <c r="BE69" s="110">
        <v>393</v>
      </c>
      <c r="BF69" s="110">
        <v>139</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5">
        <v>143</v>
      </c>
      <c r="D70" s="119">
        <v>1559</v>
      </c>
      <c r="E70" s="114">
        <v>9.8802677816000006</v>
      </c>
      <c r="F70" s="106">
        <v>8.3141232882999994</v>
      </c>
      <c r="G70" s="106">
        <v>11.741429378999999</v>
      </c>
      <c r="H70" s="106">
        <v>0.1743782498</v>
      </c>
      <c r="I70" s="108">
        <v>9.1725465041999996</v>
      </c>
      <c r="J70" s="106">
        <v>7.7859009300000004</v>
      </c>
      <c r="K70" s="106">
        <v>10.806149490999999</v>
      </c>
      <c r="L70" s="106">
        <v>0.88727356430000004</v>
      </c>
      <c r="M70" s="106">
        <v>0.74662974400000004</v>
      </c>
      <c r="N70" s="106">
        <v>1.0544106824999999</v>
      </c>
      <c r="O70" s="119">
        <v>133</v>
      </c>
      <c r="P70" s="119">
        <v>1434</v>
      </c>
      <c r="Q70" s="114">
        <v>9.8928074255999991</v>
      </c>
      <c r="R70" s="106">
        <v>8.2790700938999997</v>
      </c>
      <c r="S70" s="106">
        <v>11.821090732</v>
      </c>
      <c r="T70" s="106">
        <v>0.52780255389999997</v>
      </c>
      <c r="U70" s="108">
        <v>9.2747559274999993</v>
      </c>
      <c r="V70" s="106">
        <v>7.8251731341999999</v>
      </c>
      <c r="W70" s="106">
        <v>10.992868278</v>
      </c>
      <c r="X70" s="106">
        <v>0.94425018829999996</v>
      </c>
      <c r="Y70" s="106">
        <v>0.79022194199999996</v>
      </c>
      <c r="Z70" s="106">
        <v>1.1283012668000001</v>
      </c>
      <c r="AA70" s="119">
        <v>79</v>
      </c>
      <c r="AB70" s="119">
        <v>1269</v>
      </c>
      <c r="AC70" s="114">
        <v>6.542144263</v>
      </c>
      <c r="AD70" s="106">
        <v>5.2148376120000002</v>
      </c>
      <c r="AE70" s="106">
        <v>8.2072836667000004</v>
      </c>
      <c r="AF70" s="106">
        <v>1.0978252500000001E-2</v>
      </c>
      <c r="AG70" s="108">
        <v>6.2253743105000003</v>
      </c>
      <c r="AH70" s="106">
        <v>4.9934167466000003</v>
      </c>
      <c r="AI70" s="106">
        <v>7.7612759502999999</v>
      </c>
      <c r="AJ70" s="106">
        <v>0.7450855461</v>
      </c>
      <c r="AK70" s="106">
        <v>0.59391844230000002</v>
      </c>
      <c r="AL70" s="106">
        <v>0.93472846009999999</v>
      </c>
      <c r="AM70" s="106">
        <v>4.3609814999999996E-3</v>
      </c>
      <c r="AN70" s="106">
        <v>0.66130310449999996</v>
      </c>
      <c r="AO70" s="106">
        <v>0.49764925389999998</v>
      </c>
      <c r="AP70" s="106">
        <v>0.87877514649999999</v>
      </c>
      <c r="AQ70" s="106">
        <v>0.99184626990000002</v>
      </c>
      <c r="AR70" s="106">
        <v>1.0012691602999999</v>
      </c>
      <c r="AS70" s="106">
        <v>0.78506510939999996</v>
      </c>
      <c r="AT70" s="106">
        <v>1.2770150137</v>
      </c>
      <c r="AU70" s="105" t="s">
        <v>28</v>
      </c>
      <c r="AV70" s="105" t="s">
        <v>28</v>
      </c>
      <c r="AW70" s="105" t="s">
        <v>28</v>
      </c>
      <c r="AX70" s="105" t="s">
        <v>28</v>
      </c>
      <c r="AY70" s="105" t="s">
        <v>231</v>
      </c>
      <c r="AZ70" s="105" t="s">
        <v>28</v>
      </c>
      <c r="BA70" s="105" t="s">
        <v>28</v>
      </c>
      <c r="BB70" s="105" t="s">
        <v>28</v>
      </c>
      <c r="BC70" s="115" t="s">
        <v>449</v>
      </c>
      <c r="BD70" s="116">
        <v>143</v>
      </c>
      <c r="BE70" s="116">
        <v>133</v>
      </c>
      <c r="BF70" s="116">
        <v>79</v>
      </c>
    </row>
    <row r="71" spans="1:93" x14ac:dyDescent="0.3">
      <c r="A71" s="10"/>
      <c r="B71" t="s">
        <v>185</v>
      </c>
      <c r="C71" s="105">
        <v>912</v>
      </c>
      <c r="D71" s="119">
        <v>14765</v>
      </c>
      <c r="E71" s="114">
        <v>6.5978079767000004</v>
      </c>
      <c r="F71" s="106">
        <v>6.071018445</v>
      </c>
      <c r="G71" s="106">
        <v>7.1703076662000003</v>
      </c>
      <c r="H71" s="106">
        <v>6.3761000000000001E-35</v>
      </c>
      <c r="I71" s="108">
        <v>6.1767693871000002</v>
      </c>
      <c r="J71" s="106">
        <v>5.7886232866</v>
      </c>
      <c r="K71" s="106">
        <v>6.5909419514999996</v>
      </c>
      <c r="L71" s="106">
        <v>0.59250019629999995</v>
      </c>
      <c r="M71" s="106">
        <v>0.54519313579999995</v>
      </c>
      <c r="N71" s="106">
        <v>0.64391214699999999</v>
      </c>
      <c r="O71" s="119">
        <v>550</v>
      </c>
      <c r="P71" s="119">
        <v>15041</v>
      </c>
      <c r="Q71" s="114">
        <v>3.8642716234000001</v>
      </c>
      <c r="R71" s="106">
        <v>3.502859967</v>
      </c>
      <c r="S71" s="106">
        <v>4.2629723483999999</v>
      </c>
      <c r="T71" s="106">
        <v>3.447213E-88</v>
      </c>
      <c r="U71" s="108">
        <v>3.6566717637999999</v>
      </c>
      <c r="V71" s="106">
        <v>3.3634937303000001</v>
      </c>
      <c r="W71" s="106">
        <v>3.9754045823999999</v>
      </c>
      <c r="X71" s="106">
        <v>0.36883758589999999</v>
      </c>
      <c r="Y71" s="106">
        <v>0.33434151109999999</v>
      </c>
      <c r="Z71" s="106">
        <v>0.40689283329999998</v>
      </c>
      <c r="AA71" s="119">
        <v>368</v>
      </c>
      <c r="AB71" s="119">
        <v>14462</v>
      </c>
      <c r="AC71" s="114">
        <v>2.6731069927000002</v>
      </c>
      <c r="AD71" s="106">
        <v>2.3846719893000001</v>
      </c>
      <c r="AE71" s="106">
        <v>2.9964292894</v>
      </c>
      <c r="AF71" s="106">
        <v>1.238443E-92</v>
      </c>
      <c r="AG71" s="108">
        <v>2.5445996404</v>
      </c>
      <c r="AH71" s="106">
        <v>2.2974576453000002</v>
      </c>
      <c r="AI71" s="106">
        <v>2.8183271814999999</v>
      </c>
      <c r="AJ71" s="106">
        <v>0.30444045609999998</v>
      </c>
      <c r="AK71" s="106">
        <v>0.27159056110000002</v>
      </c>
      <c r="AL71" s="106">
        <v>0.34126366889999998</v>
      </c>
      <c r="AM71" s="106">
        <v>4.220053E-7</v>
      </c>
      <c r="AN71" s="106">
        <v>0.69174924879999999</v>
      </c>
      <c r="AO71" s="106">
        <v>0.59970601670000001</v>
      </c>
      <c r="AP71" s="106">
        <v>0.79791933039999996</v>
      </c>
      <c r="AQ71" s="106">
        <v>1.5714209999999999E-18</v>
      </c>
      <c r="AR71" s="106">
        <v>0.58569022270000004</v>
      </c>
      <c r="AS71" s="106">
        <v>0.51979321089999997</v>
      </c>
      <c r="AT71" s="106">
        <v>0.65994135710000001</v>
      </c>
      <c r="AU71" s="105">
        <v>1</v>
      </c>
      <c r="AV71" s="105">
        <v>2</v>
      </c>
      <c r="AW71" s="105">
        <v>3</v>
      </c>
      <c r="AX71" s="105" t="s">
        <v>230</v>
      </c>
      <c r="AY71" s="105" t="s">
        <v>231</v>
      </c>
      <c r="AZ71" s="105" t="s">
        <v>28</v>
      </c>
      <c r="BA71" s="105" t="s">
        <v>28</v>
      </c>
      <c r="BB71" s="105" t="s">
        <v>28</v>
      </c>
      <c r="BC71" s="115" t="s">
        <v>235</v>
      </c>
      <c r="BD71" s="116">
        <v>912</v>
      </c>
      <c r="BE71" s="116">
        <v>550</v>
      </c>
      <c r="BF71" s="116">
        <v>368</v>
      </c>
    </row>
    <row r="72" spans="1:93" x14ac:dyDescent="0.3">
      <c r="A72" s="10"/>
      <c r="B72" t="s">
        <v>186</v>
      </c>
      <c r="C72" s="105">
        <v>639</v>
      </c>
      <c r="D72" s="119">
        <v>11384</v>
      </c>
      <c r="E72" s="114">
        <v>5.8664683592999998</v>
      </c>
      <c r="F72" s="106">
        <v>5.3468704783999996</v>
      </c>
      <c r="G72" s="106">
        <v>6.4365596941999996</v>
      </c>
      <c r="H72" s="106">
        <v>8.5603750000000004E-42</v>
      </c>
      <c r="I72" s="108">
        <v>5.6131412509</v>
      </c>
      <c r="J72" s="106">
        <v>5.1943709189999998</v>
      </c>
      <c r="K72" s="106">
        <v>6.0656728588000002</v>
      </c>
      <c r="L72" s="106">
        <v>0.5268240099</v>
      </c>
      <c r="M72" s="106">
        <v>0.48016277819999997</v>
      </c>
      <c r="N72" s="106">
        <v>0.57801968410000004</v>
      </c>
      <c r="O72" s="119">
        <v>514</v>
      </c>
      <c r="P72" s="119">
        <v>11389</v>
      </c>
      <c r="Q72" s="114">
        <v>4.6701667823999999</v>
      </c>
      <c r="R72" s="106">
        <v>4.2254020448</v>
      </c>
      <c r="S72" s="106">
        <v>5.1617473424</v>
      </c>
      <c r="T72" s="106">
        <v>2.1476579999999999E-56</v>
      </c>
      <c r="U72" s="108">
        <v>4.5131267012</v>
      </c>
      <c r="V72" s="106">
        <v>4.1393546325999999</v>
      </c>
      <c r="W72" s="106">
        <v>4.9206493353000003</v>
      </c>
      <c r="X72" s="106">
        <v>0.44575878959999998</v>
      </c>
      <c r="Y72" s="106">
        <v>0.40330681730000001</v>
      </c>
      <c r="Z72" s="106">
        <v>0.49267924569999999</v>
      </c>
      <c r="AA72" s="119">
        <v>459</v>
      </c>
      <c r="AB72" s="119">
        <v>11315</v>
      </c>
      <c r="AC72" s="114">
        <v>4.1514459214999997</v>
      </c>
      <c r="AD72" s="106">
        <v>3.7407106683000002</v>
      </c>
      <c r="AE72" s="106">
        <v>4.6072804789999999</v>
      </c>
      <c r="AF72" s="106">
        <v>4.242009E-45</v>
      </c>
      <c r="AG72" s="108">
        <v>4.0565620857000004</v>
      </c>
      <c r="AH72" s="106">
        <v>3.7019235151999998</v>
      </c>
      <c r="AI72" s="106">
        <v>4.4451744849999999</v>
      </c>
      <c r="AJ72" s="106">
        <v>0.47280864299999997</v>
      </c>
      <c r="AK72" s="106">
        <v>0.4260299588</v>
      </c>
      <c r="AL72" s="106">
        <v>0.52472369210000003</v>
      </c>
      <c r="AM72" s="106">
        <v>9.0484590200000006E-2</v>
      </c>
      <c r="AN72" s="106">
        <v>0.88892883590000005</v>
      </c>
      <c r="AO72" s="106">
        <v>0.77564970649999998</v>
      </c>
      <c r="AP72" s="106">
        <v>1.0187517236000001</v>
      </c>
      <c r="AQ72" s="106">
        <v>4.6388480000000002E-4</v>
      </c>
      <c r="AR72" s="106">
        <v>0.79607806540000003</v>
      </c>
      <c r="AS72" s="106">
        <v>0.70065516640000003</v>
      </c>
      <c r="AT72" s="106">
        <v>0.90449670059999998</v>
      </c>
      <c r="AU72" s="105">
        <v>1</v>
      </c>
      <c r="AV72" s="105">
        <v>2</v>
      </c>
      <c r="AW72" s="105">
        <v>3</v>
      </c>
      <c r="AX72" s="105" t="s">
        <v>230</v>
      </c>
      <c r="AY72" s="105" t="s">
        <v>28</v>
      </c>
      <c r="AZ72" s="105" t="s">
        <v>28</v>
      </c>
      <c r="BA72" s="105" t="s">
        <v>28</v>
      </c>
      <c r="BB72" s="105" t="s">
        <v>28</v>
      </c>
      <c r="BC72" s="115" t="s">
        <v>232</v>
      </c>
      <c r="BD72" s="116">
        <v>639</v>
      </c>
      <c r="BE72" s="116">
        <v>514</v>
      </c>
      <c r="BF72" s="116">
        <v>459</v>
      </c>
    </row>
    <row r="73" spans="1:93" x14ac:dyDescent="0.3">
      <c r="A73" s="10"/>
      <c r="B73" t="s">
        <v>188</v>
      </c>
      <c r="C73" s="105">
        <v>31</v>
      </c>
      <c r="D73" s="119">
        <v>1554</v>
      </c>
      <c r="E73" s="114">
        <v>2.1669848939</v>
      </c>
      <c r="F73" s="106">
        <v>1.5178157122</v>
      </c>
      <c r="G73" s="106">
        <v>3.0938034788</v>
      </c>
      <c r="H73" s="106">
        <v>2.063868E-19</v>
      </c>
      <c r="I73" s="108">
        <v>1.9948519949000001</v>
      </c>
      <c r="J73" s="106">
        <v>1.4029118032000001</v>
      </c>
      <c r="K73" s="106">
        <v>2.8365535682999998</v>
      </c>
      <c r="L73" s="106">
        <v>0.19460084010000001</v>
      </c>
      <c r="M73" s="106">
        <v>0.13630377099999999</v>
      </c>
      <c r="N73" s="106">
        <v>0.27783154269999999</v>
      </c>
      <c r="O73" s="119">
        <v>29</v>
      </c>
      <c r="P73" s="119">
        <v>1602</v>
      </c>
      <c r="Q73" s="114">
        <v>1.9530360972</v>
      </c>
      <c r="R73" s="106">
        <v>1.3520101348</v>
      </c>
      <c r="S73" s="106">
        <v>2.8212436421999998</v>
      </c>
      <c r="T73" s="106">
        <v>3.5046020000000002E-19</v>
      </c>
      <c r="U73" s="108">
        <v>1.8102372035000001</v>
      </c>
      <c r="V73" s="106">
        <v>1.2579730227000001</v>
      </c>
      <c r="W73" s="106">
        <v>2.6049515163999999</v>
      </c>
      <c r="X73" s="106">
        <v>0.18641368659999999</v>
      </c>
      <c r="Y73" s="106">
        <v>0.12904686909999999</v>
      </c>
      <c r="Z73" s="106">
        <v>0.26928249240000002</v>
      </c>
      <c r="AA73" s="119">
        <v>49</v>
      </c>
      <c r="AB73" s="119">
        <v>1649</v>
      </c>
      <c r="AC73" s="114">
        <v>3.1654096684000002</v>
      </c>
      <c r="AD73" s="106">
        <v>2.3808300930000001</v>
      </c>
      <c r="AE73" s="106">
        <v>4.2085398694</v>
      </c>
      <c r="AF73" s="106">
        <v>2.2130270000000002E-12</v>
      </c>
      <c r="AG73" s="108">
        <v>2.9714978775000001</v>
      </c>
      <c r="AH73" s="106">
        <v>2.2458213384999999</v>
      </c>
      <c r="AI73" s="106">
        <v>3.9316572003000001</v>
      </c>
      <c r="AJ73" s="106">
        <v>0.36050886319999997</v>
      </c>
      <c r="AK73" s="106">
        <v>0.27115300710000001</v>
      </c>
      <c r="AL73" s="106">
        <v>0.47931107919999999</v>
      </c>
      <c r="AM73" s="106">
        <v>4.0810405100000002E-2</v>
      </c>
      <c r="AN73" s="106">
        <v>1.6207635245000001</v>
      </c>
      <c r="AO73" s="106">
        <v>1.0203871378</v>
      </c>
      <c r="AP73" s="106">
        <v>2.5743899592999999</v>
      </c>
      <c r="AQ73" s="106">
        <v>0.68931972519999996</v>
      </c>
      <c r="AR73" s="106">
        <v>0.90126890260000003</v>
      </c>
      <c r="AS73" s="106">
        <v>0.54140509550000004</v>
      </c>
      <c r="AT73" s="106">
        <v>1.5003287586</v>
      </c>
      <c r="AU73" s="105">
        <v>1</v>
      </c>
      <c r="AV73" s="105">
        <v>2</v>
      </c>
      <c r="AW73" s="105">
        <v>3</v>
      </c>
      <c r="AX73" s="105" t="s">
        <v>28</v>
      </c>
      <c r="AY73" s="105" t="s">
        <v>28</v>
      </c>
      <c r="AZ73" s="105" t="s">
        <v>28</v>
      </c>
      <c r="BA73" s="105" t="s">
        <v>28</v>
      </c>
      <c r="BB73" s="105" t="s">
        <v>28</v>
      </c>
      <c r="BC73" s="115" t="s">
        <v>233</v>
      </c>
      <c r="BD73" s="116">
        <v>31</v>
      </c>
      <c r="BE73" s="116">
        <v>29</v>
      </c>
      <c r="BF73" s="116">
        <v>49</v>
      </c>
    </row>
    <row r="74" spans="1:93" x14ac:dyDescent="0.3">
      <c r="A74" s="10"/>
      <c r="B74" t="s">
        <v>187</v>
      </c>
      <c r="C74" s="105">
        <v>78</v>
      </c>
      <c r="D74" s="119">
        <v>1384</v>
      </c>
      <c r="E74" s="114">
        <v>5.9385675898999999</v>
      </c>
      <c r="F74" s="106">
        <v>4.7273153391999996</v>
      </c>
      <c r="G74" s="106">
        <v>7.4601718924</v>
      </c>
      <c r="H74" s="106">
        <v>6.6023404000000005E-8</v>
      </c>
      <c r="I74" s="108">
        <v>5.6358381502999997</v>
      </c>
      <c r="J74" s="106">
        <v>4.5141804613999996</v>
      </c>
      <c r="K74" s="106">
        <v>7.0361989130999998</v>
      </c>
      <c r="L74" s="106">
        <v>0.53329870700000004</v>
      </c>
      <c r="M74" s="106">
        <v>0.42452512660000002</v>
      </c>
      <c r="N74" s="106">
        <v>0.66994270320000004</v>
      </c>
      <c r="O74" s="119">
        <v>36</v>
      </c>
      <c r="P74" s="119">
        <v>1255</v>
      </c>
      <c r="Q74" s="114">
        <v>2.9861945828000001</v>
      </c>
      <c r="R74" s="106">
        <v>2.1450246639000001</v>
      </c>
      <c r="S74" s="106">
        <v>4.1572286960999998</v>
      </c>
      <c r="T74" s="106">
        <v>1.04016E-13</v>
      </c>
      <c r="U74" s="108">
        <v>2.8685258964</v>
      </c>
      <c r="V74" s="106">
        <v>2.0691494078999999</v>
      </c>
      <c r="W74" s="106">
        <v>3.9767262754999999</v>
      </c>
      <c r="X74" s="106">
        <v>0.28502675490000001</v>
      </c>
      <c r="Y74" s="106">
        <v>0.20473864050000001</v>
      </c>
      <c r="Z74" s="106">
        <v>0.39679979710000002</v>
      </c>
      <c r="AA74" s="119">
        <v>33</v>
      </c>
      <c r="AB74" s="119">
        <v>1189</v>
      </c>
      <c r="AC74" s="114">
        <v>2.8681473136000002</v>
      </c>
      <c r="AD74" s="106">
        <v>2.0310037817</v>
      </c>
      <c r="AE74" s="106">
        <v>4.0503464771999997</v>
      </c>
      <c r="AF74" s="106">
        <v>2.1010199999999999E-10</v>
      </c>
      <c r="AG74" s="108">
        <v>2.7754415474999998</v>
      </c>
      <c r="AH74" s="106">
        <v>1.9731355252</v>
      </c>
      <c r="AI74" s="106">
        <v>3.9039770382999999</v>
      </c>
      <c r="AJ74" s="106">
        <v>0.32665362019999999</v>
      </c>
      <c r="AK74" s="106">
        <v>0.23131124920000001</v>
      </c>
      <c r="AL74" s="106">
        <v>0.46129441599999998</v>
      </c>
      <c r="AM74" s="106">
        <v>0.86801456070000005</v>
      </c>
      <c r="AN74" s="106">
        <v>0.96046899630000004</v>
      </c>
      <c r="AO74" s="106">
        <v>0.5968830477</v>
      </c>
      <c r="AP74" s="106">
        <v>1.5455300604</v>
      </c>
      <c r="AQ74" s="106">
        <v>7.322486E-4</v>
      </c>
      <c r="AR74" s="106">
        <v>0.5028476207</v>
      </c>
      <c r="AS74" s="106">
        <v>0.337415517</v>
      </c>
      <c r="AT74" s="106">
        <v>0.74938974899999999</v>
      </c>
      <c r="AU74" s="105">
        <v>1</v>
      </c>
      <c r="AV74" s="105">
        <v>2</v>
      </c>
      <c r="AW74" s="105">
        <v>3</v>
      </c>
      <c r="AX74" s="105" t="s">
        <v>230</v>
      </c>
      <c r="AY74" s="105" t="s">
        <v>28</v>
      </c>
      <c r="AZ74" s="105" t="s">
        <v>28</v>
      </c>
      <c r="BA74" s="105" t="s">
        <v>28</v>
      </c>
      <c r="BB74" s="105" t="s">
        <v>28</v>
      </c>
      <c r="BC74" s="115" t="s">
        <v>232</v>
      </c>
      <c r="BD74" s="116">
        <v>78</v>
      </c>
      <c r="BE74" s="116">
        <v>36</v>
      </c>
      <c r="BF74" s="116">
        <v>33</v>
      </c>
    </row>
    <row r="75" spans="1:93" x14ac:dyDescent="0.3">
      <c r="A75" s="10"/>
      <c r="B75" t="s">
        <v>189</v>
      </c>
      <c r="C75" s="105">
        <v>122</v>
      </c>
      <c r="D75" s="119">
        <v>1612</v>
      </c>
      <c r="E75" s="114">
        <v>8.1208304446999993</v>
      </c>
      <c r="F75" s="106">
        <v>6.7481269118</v>
      </c>
      <c r="G75" s="106">
        <v>9.7727692401000006</v>
      </c>
      <c r="H75" s="106">
        <v>8.3259800000000004E-4</v>
      </c>
      <c r="I75" s="108">
        <v>7.5682382133999999</v>
      </c>
      <c r="J75" s="106">
        <v>6.3376846595999998</v>
      </c>
      <c r="K75" s="106">
        <v>9.0377216178000008</v>
      </c>
      <c r="L75" s="106">
        <v>0.7292715474</v>
      </c>
      <c r="M75" s="106">
        <v>0.60599922490000002</v>
      </c>
      <c r="N75" s="106">
        <v>0.87761991770000003</v>
      </c>
      <c r="O75" s="119">
        <v>78</v>
      </c>
      <c r="P75" s="119">
        <v>1742</v>
      </c>
      <c r="Q75" s="114">
        <v>4.8035524369000004</v>
      </c>
      <c r="R75" s="106">
        <v>3.8239792690000001</v>
      </c>
      <c r="S75" s="106">
        <v>6.0340588665999997</v>
      </c>
      <c r="T75" s="106">
        <v>2.060434E-11</v>
      </c>
      <c r="U75" s="108">
        <v>4.4776119403000001</v>
      </c>
      <c r="V75" s="106">
        <v>3.5864671403999999</v>
      </c>
      <c r="W75" s="106">
        <v>5.5901832925999999</v>
      </c>
      <c r="X75" s="106">
        <v>0.4584902039</v>
      </c>
      <c r="Y75" s="106">
        <v>0.36499175509999998</v>
      </c>
      <c r="Z75" s="106">
        <v>0.57593976879999997</v>
      </c>
      <c r="AA75" s="119">
        <v>79</v>
      </c>
      <c r="AB75" s="119">
        <v>1617</v>
      </c>
      <c r="AC75" s="114">
        <v>5.2079816558000003</v>
      </c>
      <c r="AD75" s="106">
        <v>4.1517256293000004</v>
      </c>
      <c r="AE75" s="106">
        <v>6.5329637239</v>
      </c>
      <c r="AF75" s="106">
        <v>6.2872418999999997E-6</v>
      </c>
      <c r="AG75" s="108">
        <v>4.8855905999000004</v>
      </c>
      <c r="AH75" s="106">
        <v>3.9187667603</v>
      </c>
      <c r="AI75" s="106">
        <v>6.0909456900999999</v>
      </c>
      <c r="AJ75" s="106">
        <v>0.59313761669999998</v>
      </c>
      <c r="AK75" s="106">
        <v>0.47284049900000003</v>
      </c>
      <c r="AL75" s="106">
        <v>0.74403997349999995</v>
      </c>
      <c r="AM75" s="106">
        <v>0.61827461429999997</v>
      </c>
      <c r="AN75" s="106">
        <v>1.0841937762</v>
      </c>
      <c r="AO75" s="106">
        <v>0.78889657449999995</v>
      </c>
      <c r="AP75" s="106">
        <v>1.4900256666</v>
      </c>
      <c r="AQ75" s="106">
        <v>3.8332569999999997E-4</v>
      </c>
      <c r="AR75" s="106">
        <v>0.59151000249999997</v>
      </c>
      <c r="AS75" s="106">
        <v>0.44269850799999999</v>
      </c>
      <c r="AT75" s="106">
        <v>0.79034394019999998</v>
      </c>
      <c r="AU75" s="105">
        <v>1</v>
      </c>
      <c r="AV75" s="105">
        <v>2</v>
      </c>
      <c r="AW75" s="105">
        <v>3</v>
      </c>
      <c r="AX75" s="105" t="s">
        <v>230</v>
      </c>
      <c r="AY75" s="105" t="s">
        <v>28</v>
      </c>
      <c r="AZ75" s="105" t="s">
        <v>28</v>
      </c>
      <c r="BA75" s="105" t="s">
        <v>28</v>
      </c>
      <c r="BB75" s="105" t="s">
        <v>28</v>
      </c>
      <c r="BC75" s="115" t="s">
        <v>232</v>
      </c>
      <c r="BD75" s="116">
        <v>122</v>
      </c>
      <c r="BE75" s="116">
        <v>78</v>
      </c>
      <c r="BF75" s="116">
        <v>79</v>
      </c>
      <c r="BQ75" s="52"/>
      <c r="CC75" s="4"/>
      <c r="CO75" s="4"/>
    </row>
    <row r="76" spans="1:93" x14ac:dyDescent="0.3">
      <c r="A76" s="10"/>
      <c r="B76" t="s">
        <v>190</v>
      </c>
      <c r="C76" s="105">
        <v>301</v>
      </c>
      <c r="D76" s="119">
        <v>4564</v>
      </c>
      <c r="E76" s="114">
        <v>7.3601103156000001</v>
      </c>
      <c r="F76" s="106">
        <v>6.4938856353999999</v>
      </c>
      <c r="G76" s="106">
        <v>8.3418814095999991</v>
      </c>
      <c r="H76" s="106">
        <v>9.0901540000000001E-11</v>
      </c>
      <c r="I76" s="108">
        <v>6.5950920245000004</v>
      </c>
      <c r="J76" s="106">
        <v>5.8905848831999998</v>
      </c>
      <c r="K76" s="106">
        <v>7.3838574054999997</v>
      </c>
      <c r="L76" s="106">
        <v>0.66095691509999999</v>
      </c>
      <c r="M76" s="106">
        <v>0.58316770169999999</v>
      </c>
      <c r="N76" s="106">
        <v>0.74912249500000005</v>
      </c>
      <c r="O76" s="119">
        <v>252</v>
      </c>
      <c r="P76" s="119">
        <v>5262</v>
      </c>
      <c r="Q76" s="114">
        <v>5.3524607439</v>
      </c>
      <c r="R76" s="106">
        <v>4.6785776970999997</v>
      </c>
      <c r="S76" s="106">
        <v>6.1234071269000001</v>
      </c>
      <c r="T76" s="106">
        <v>1.3398749999999999E-22</v>
      </c>
      <c r="U76" s="108">
        <v>4.7890535918000001</v>
      </c>
      <c r="V76" s="106">
        <v>4.2328125863999997</v>
      </c>
      <c r="W76" s="106">
        <v>5.4183911611999998</v>
      </c>
      <c r="X76" s="106">
        <v>0.51088248749999998</v>
      </c>
      <c r="Y76" s="106">
        <v>0.4465615959</v>
      </c>
      <c r="Z76" s="106">
        <v>0.58446789509999997</v>
      </c>
      <c r="AA76" s="119">
        <v>103</v>
      </c>
      <c r="AB76" s="119">
        <v>5546</v>
      </c>
      <c r="AC76" s="114">
        <v>2.0236999794999999</v>
      </c>
      <c r="AD76" s="106">
        <v>1.6565725401</v>
      </c>
      <c r="AE76" s="106">
        <v>2.4721897219</v>
      </c>
      <c r="AF76" s="106">
        <v>8.0463990000000001E-47</v>
      </c>
      <c r="AG76" s="108">
        <v>1.8571943742999999</v>
      </c>
      <c r="AH76" s="106">
        <v>1.5310380329</v>
      </c>
      <c r="AI76" s="106">
        <v>2.252831654</v>
      </c>
      <c r="AJ76" s="106">
        <v>0.23047941829999999</v>
      </c>
      <c r="AK76" s="106">
        <v>0.18866723299999999</v>
      </c>
      <c r="AL76" s="106">
        <v>0.28155796560000002</v>
      </c>
      <c r="AM76" s="106">
        <v>7.3528900000000004E-16</v>
      </c>
      <c r="AN76" s="106">
        <v>0.37808777609999999</v>
      </c>
      <c r="AO76" s="106">
        <v>0.29849192479999997</v>
      </c>
      <c r="AP76" s="106">
        <v>0.47890865580000003</v>
      </c>
      <c r="AQ76" s="106">
        <v>4.318053E-4</v>
      </c>
      <c r="AR76" s="106">
        <v>0.72722561409999997</v>
      </c>
      <c r="AS76" s="106">
        <v>0.60903462470000003</v>
      </c>
      <c r="AT76" s="106">
        <v>0.86835308259999999</v>
      </c>
      <c r="AU76" s="105">
        <v>1</v>
      </c>
      <c r="AV76" s="105">
        <v>2</v>
      </c>
      <c r="AW76" s="105">
        <v>3</v>
      </c>
      <c r="AX76" s="105" t="s">
        <v>230</v>
      </c>
      <c r="AY76" s="105" t="s">
        <v>231</v>
      </c>
      <c r="AZ76" s="105" t="s">
        <v>28</v>
      </c>
      <c r="BA76" s="105" t="s">
        <v>28</v>
      </c>
      <c r="BB76" s="105" t="s">
        <v>28</v>
      </c>
      <c r="BC76" s="115" t="s">
        <v>235</v>
      </c>
      <c r="BD76" s="116">
        <v>301</v>
      </c>
      <c r="BE76" s="116">
        <v>252</v>
      </c>
      <c r="BF76" s="116">
        <v>103</v>
      </c>
      <c r="BQ76" s="52"/>
      <c r="CC76" s="4"/>
      <c r="CO76" s="4"/>
    </row>
    <row r="77" spans="1:93" x14ac:dyDescent="0.3">
      <c r="A77" s="10"/>
      <c r="B77" t="s">
        <v>193</v>
      </c>
      <c r="C77" s="105">
        <v>302</v>
      </c>
      <c r="D77" s="119">
        <v>5423</v>
      </c>
      <c r="E77" s="114">
        <v>6.1031552802000002</v>
      </c>
      <c r="F77" s="106">
        <v>5.3878354280999998</v>
      </c>
      <c r="G77" s="106">
        <v>6.9134450877000004</v>
      </c>
      <c r="H77" s="106">
        <v>3.251272E-21</v>
      </c>
      <c r="I77" s="108">
        <v>5.5688733173999996</v>
      </c>
      <c r="J77" s="106">
        <v>4.9749210582999996</v>
      </c>
      <c r="K77" s="106">
        <v>6.2337371108999999</v>
      </c>
      <c r="L77" s="106">
        <v>0.54807910660000003</v>
      </c>
      <c r="M77" s="106">
        <v>0.4838415365</v>
      </c>
      <c r="N77" s="106">
        <v>0.62084522409999998</v>
      </c>
      <c r="O77" s="119">
        <v>272</v>
      </c>
      <c r="P77" s="119">
        <v>5743</v>
      </c>
      <c r="Q77" s="114">
        <v>5.1814284144</v>
      </c>
      <c r="R77" s="106">
        <v>4.5497495000999999</v>
      </c>
      <c r="S77" s="106">
        <v>5.9008084759999999</v>
      </c>
      <c r="T77" s="106">
        <v>2.5479219999999999E-26</v>
      </c>
      <c r="U77" s="108">
        <v>4.7362005920000003</v>
      </c>
      <c r="V77" s="106">
        <v>4.2055075130999997</v>
      </c>
      <c r="W77" s="106">
        <v>5.3338618414000001</v>
      </c>
      <c r="X77" s="106">
        <v>0.49455776769999998</v>
      </c>
      <c r="Y77" s="106">
        <v>0.43426518250000001</v>
      </c>
      <c r="Z77" s="106">
        <v>0.56322126520000004</v>
      </c>
      <c r="AA77" s="119">
        <v>267</v>
      </c>
      <c r="AB77" s="119">
        <v>6084</v>
      </c>
      <c r="AC77" s="114">
        <v>4.7562144221000002</v>
      </c>
      <c r="AD77" s="106">
        <v>4.1733550416999998</v>
      </c>
      <c r="AE77" s="106">
        <v>5.4204771466999997</v>
      </c>
      <c r="AF77" s="106">
        <v>3.8816539999999998E-20</v>
      </c>
      <c r="AG77" s="108">
        <v>4.3885601577999998</v>
      </c>
      <c r="AH77" s="106">
        <v>3.8925066887000002</v>
      </c>
      <c r="AI77" s="106">
        <v>4.9478297145000001</v>
      </c>
      <c r="AJ77" s="106">
        <v>0.54168579559999996</v>
      </c>
      <c r="AK77" s="106">
        <v>0.4753038752</v>
      </c>
      <c r="AL77" s="106">
        <v>0.6173387521</v>
      </c>
      <c r="AM77" s="106">
        <v>0.34583707819999998</v>
      </c>
      <c r="AN77" s="106">
        <v>0.91793498659999995</v>
      </c>
      <c r="AO77" s="106">
        <v>0.76823466539999996</v>
      </c>
      <c r="AP77" s="106">
        <v>1.0968063242999999</v>
      </c>
      <c r="AQ77" s="106">
        <v>6.4446119499999996E-2</v>
      </c>
      <c r="AR77" s="106">
        <v>0.84897535400000002</v>
      </c>
      <c r="AS77" s="106">
        <v>0.7137173416</v>
      </c>
      <c r="AT77" s="106">
        <v>1.009866385</v>
      </c>
      <c r="AU77" s="105">
        <v>1</v>
      </c>
      <c r="AV77" s="105">
        <v>2</v>
      </c>
      <c r="AW77" s="105">
        <v>3</v>
      </c>
      <c r="AX77" s="105" t="s">
        <v>28</v>
      </c>
      <c r="AY77" s="105" t="s">
        <v>28</v>
      </c>
      <c r="AZ77" s="105" t="s">
        <v>28</v>
      </c>
      <c r="BA77" s="105" t="s">
        <v>28</v>
      </c>
      <c r="BB77" s="105" t="s">
        <v>28</v>
      </c>
      <c r="BC77" s="115" t="s">
        <v>233</v>
      </c>
      <c r="BD77" s="116">
        <v>302</v>
      </c>
      <c r="BE77" s="116">
        <v>272</v>
      </c>
      <c r="BF77" s="116">
        <v>267</v>
      </c>
    </row>
    <row r="78" spans="1:93" x14ac:dyDescent="0.3">
      <c r="A78" s="10"/>
      <c r="B78" t="s">
        <v>191</v>
      </c>
      <c r="C78" s="105">
        <v>141</v>
      </c>
      <c r="D78" s="119">
        <v>3903</v>
      </c>
      <c r="E78" s="114">
        <v>3.9729479129</v>
      </c>
      <c r="F78" s="106">
        <v>3.3399042894000002</v>
      </c>
      <c r="G78" s="106">
        <v>4.7259782767000003</v>
      </c>
      <c r="H78" s="106">
        <v>2.6341909999999999E-31</v>
      </c>
      <c r="I78" s="108">
        <v>3.6126056878999999</v>
      </c>
      <c r="J78" s="106">
        <v>3.0629256859999998</v>
      </c>
      <c r="K78" s="106">
        <v>4.2609325835999998</v>
      </c>
      <c r="L78" s="106">
        <v>0.35678098339999997</v>
      </c>
      <c r="M78" s="106">
        <v>0.2999320311</v>
      </c>
      <c r="N78" s="106">
        <v>0.42440505490000002</v>
      </c>
      <c r="O78" s="119">
        <v>119</v>
      </c>
      <c r="P78" s="119">
        <v>4202</v>
      </c>
      <c r="Q78" s="114">
        <v>3.1204463634000001</v>
      </c>
      <c r="R78" s="106">
        <v>2.5870778374999999</v>
      </c>
      <c r="S78" s="106">
        <v>3.7637775585000002</v>
      </c>
      <c r="T78" s="106">
        <v>9.3155160000000005E-37</v>
      </c>
      <c r="U78" s="108">
        <v>2.8319847692</v>
      </c>
      <c r="V78" s="106">
        <v>2.3662541889000002</v>
      </c>
      <c r="W78" s="106">
        <v>3.3893813143</v>
      </c>
      <c r="X78" s="106">
        <v>0.29784083929999999</v>
      </c>
      <c r="Y78" s="106">
        <v>0.24693179909999999</v>
      </c>
      <c r="Z78" s="106">
        <v>0.35924561310000003</v>
      </c>
      <c r="AA78" s="119">
        <v>143</v>
      </c>
      <c r="AB78" s="119">
        <v>4289</v>
      </c>
      <c r="AC78" s="114">
        <v>3.6389834387</v>
      </c>
      <c r="AD78" s="106">
        <v>3.0634893507999998</v>
      </c>
      <c r="AE78" s="106">
        <v>4.3225873997999997</v>
      </c>
      <c r="AF78" s="106">
        <v>1.1447339999999999E-23</v>
      </c>
      <c r="AG78" s="108">
        <v>3.3341105152999999</v>
      </c>
      <c r="AH78" s="106">
        <v>2.8300814991999999</v>
      </c>
      <c r="AI78" s="106">
        <v>3.9279055855</v>
      </c>
      <c r="AJ78" s="106">
        <v>0.41444423320000001</v>
      </c>
      <c r="AK78" s="106">
        <v>0.34890114680000001</v>
      </c>
      <c r="AL78" s="106">
        <v>0.49229996529999998</v>
      </c>
      <c r="AM78" s="106">
        <v>0.22801654669999999</v>
      </c>
      <c r="AN78" s="106">
        <v>1.1661740067999999</v>
      </c>
      <c r="AO78" s="106">
        <v>0.90826923449999997</v>
      </c>
      <c r="AP78" s="106">
        <v>1.4973113284999999</v>
      </c>
      <c r="AQ78" s="106">
        <v>5.91540448E-2</v>
      </c>
      <c r="AR78" s="106">
        <v>0.78542342659999997</v>
      </c>
      <c r="AS78" s="106">
        <v>0.61115928490000004</v>
      </c>
      <c r="AT78" s="106">
        <v>1.0093767276000001</v>
      </c>
      <c r="AU78" s="105">
        <v>1</v>
      </c>
      <c r="AV78" s="105">
        <v>2</v>
      </c>
      <c r="AW78" s="105">
        <v>3</v>
      </c>
      <c r="AX78" s="105" t="s">
        <v>28</v>
      </c>
      <c r="AY78" s="105" t="s">
        <v>28</v>
      </c>
      <c r="AZ78" s="105" t="s">
        <v>28</v>
      </c>
      <c r="BA78" s="105" t="s">
        <v>28</v>
      </c>
      <c r="BB78" s="105" t="s">
        <v>28</v>
      </c>
      <c r="BC78" s="115" t="s">
        <v>233</v>
      </c>
      <c r="BD78" s="116">
        <v>141</v>
      </c>
      <c r="BE78" s="116">
        <v>119</v>
      </c>
      <c r="BF78" s="116">
        <v>143</v>
      </c>
      <c r="BQ78" s="52"/>
      <c r="CO78" s="4"/>
    </row>
    <row r="79" spans="1:93" x14ac:dyDescent="0.3">
      <c r="A79" s="10"/>
      <c r="B79" t="s">
        <v>192</v>
      </c>
      <c r="C79" s="105">
        <v>155</v>
      </c>
      <c r="D79" s="119">
        <v>4020</v>
      </c>
      <c r="E79" s="114">
        <v>4.2976299042999999</v>
      </c>
      <c r="F79" s="106">
        <v>3.6386198250000001</v>
      </c>
      <c r="G79" s="106">
        <v>5.0759968566999998</v>
      </c>
      <c r="H79" s="106">
        <v>3.6344819999999999E-29</v>
      </c>
      <c r="I79" s="108">
        <v>3.8557213930000001</v>
      </c>
      <c r="J79" s="106">
        <v>3.2940902367999998</v>
      </c>
      <c r="K79" s="106">
        <v>4.5131087469000004</v>
      </c>
      <c r="L79" s="106">
        <v>0.38593826479999999</v>
      </c>
      <c r="M79" s="106">
        <v>0.32675745769999998</v>
      </c>
      <c r="N79" s="106">
        <v>0.4558376274</v>
      </c>
      <c r="O79" s="119">
        <v>108</v>
      </c>
      <c r="P79" s="119">
        <v>4290</v>
      </c>
      <c r="Q79" s="114">
        <v>2.7903065746000002</v>
      </c>
      <c r="R79" s="106">
        <v>2.2935533538000001</v>
      </c>
      <c r="S79" s="106">
        <v>3.3946499511999999</v>
      </c>
      <c r="T79" s="106">
        <v>6.1575529999999998E-40</v>
      </c>
      <c r="U79" s="108">
        <v>2.5174825175</v>
      </c>
      <c r="V79" s="106">
        <v>2.0847767575999998</v>
      </c>
      <c r="W79" s="106">
        <v>3.0399985047000002</v>
      </c>
      <c r="X79" s="106">
        <v>0.26632960649999998</v>
      </c>
      <c r="Y79" s="106">
        <v>0.21891542950000001</v>
      </c>
      <c r="Z79" s="106">
        <v>0.32401306499999999</v>
      </c>
      <c r="AA79" s="119">
        <v>115</v>
      </c>
      <c r="AB79" s="119">
        <v>4657</v>
      </c>
      <c r="AC79" s="114">
        <v>2.6942694547000001</v>
      </c>
      <c r="AD79" s="106">
        <v>2.2274745955999999</v>
      </c>
      <c r="AE79" s="106">
        <v>3.2588869517000001</v>
      </c>
      <c r="AF79" s="106">
        <v>4.4785339999999997E-34</v>
      </c>
      <c r="AG79" s="108">
        <v>2.4694009018999998</v>
      </c>
      <c r="AH79" s="106">
        <v>2.0569164397000002</v>
      </c>
      <c r="AI79" s="106">
        <v>2.9646030808999999</v>
      </c>
      <c r="AJ79" s="106">
        <v>0.3068506513</v>
      </c>
      <c r="AK79" s="106">
        <v>0.25368733230000001</v>
      </c>
      <c r="AL79" s="106">
        <v>0.37115500159999998</v>
      </c>
      <c r="AM79" s="106">
        <v>0.79853600189999996</v>
      </c>
      <c r="AN79" s="106">
        <v>0.96558187520000005</v>
      </c>
      <c r="AO79" s="106">
        <v>0.73788231360000001</v>
      </c>
      <c r="AP79" s="106">
        <v>1.2635461517</v>
      </c>
      <c r="AQ79" s="106">
        <v>8.0503219999999997E-4</v>
      </c>
      <c r="AR79" s="106">
        <v>0.6492663716</v>
      </c>
      <c r="AS79" s="106">
        <v>0.50432791050000003</v>
      </c>
      <c r="AT79" s="106">
        <v>0.83585860020000002</v>
      </c>
      <c r="AU79" s="105">
        <v>1</v>
      </c>
      <c r="AV79" s="105">
        <v>2</v>
      </c>
      <c r="AW79" s="105">
        <v>3</v>
      </c>
      <c r="AX79" s="105" t="s">
        <v>230</v>
      </c>
      <c r="AY79" s="105" t="s">
        <v>28</v>
      </c>
      <c r="AZ79" s="105" t="s">
        <v>28</v>
      </c>
      <c r="BA79" s="105" t="s">
        <v>28</v>
      </c>
      <c r="BB79" s="105" t="s">
        <v>28</v>
      </c>
      <c r="BC79" s="115" t="s">
        <v>232</v>
      </c>
      <c r="BD79" s="116">
        <v>155</v>
      </c>
      <c r="BE79" s="116">
        <v>108</v>
      </c>
      <c r="BF79" s="116">
        <v>115</v>
      </c>
      <c r="BQ79" s="52"/>
      <c r="CC79" s="4"/>
      <c r="CO79" s="4"/>
    </row>
    <row r="80" spans="1:93" x14ac:dyDescent="0.3">
      <c r="A80" s="10"/>
      <c r="B80" t="s">
        <v>148</v>
      </c>
      <c r="C80" s="105">
        <v>146</v>
      </c>
      <c r="D80" s="119">
        <v>3266</v>
      </c>
      <c r="E80" s="114">
        <v>4.9696953628999996</v>
      </c>
      <c r="F80" s="106">
        <v>4.1882469798999997</v>
      </c>
      <c r="G80" s="106">
        <v>5.8969473669000001</v>
      </c>
      <c r="H80" s="106">
        <v>2.3958169999999999E-20</v>
      </c>
      <c r="I80" s="108">
        <v>4.4703000611999997</v>
      </c>
      <c r="J80" s="106">
        <v>3.8009375526000002</v>
      </c>
      <c r="K80" s="106">
        <v>5.2575403729000003</v>
      </c>
      <c r="L80" s="106">
        <v>0.44629147870000002</v>
      </c>
      <c r="M80" s="106">
        <v>0.37611539570000002</v>
      </c>
      <c r="N80" s="106">
        <v>0.52956110349999996</v>
      </c>
      <c r="O80" s="119">
        <v>142</v>
      </c>
      <c r="P80" s="119">
        <v>3335</v>
      </c>
      <c r="Q80" s="114">
        <v>4.7251190803999998</v>
      </c>
      <c r="R80" s="106">
        <v>3.9741983140000001</v>
      </c>
      <c r="S80" s="106">
        <v>5.6179255687999996</v>
      </c>
      <c r="T80" s="106">
        <v>1.9220099999999999E-19</v>
      </c>
      <c r="U80" s="108">
        <v>4.2578710644999997</v>
      </c>
      <c r="V80" s="106">
        <v>3.6121124282000001</v>
      </c>
      <c r="W80" s="106">
        <v>5.0190757796999996</v>
      </c>
      <c r="X80" s="106">
        <v>0.45100388489999998</v>
      </c>
      <c r="Y80" s="106">
        <v>0.37932988540000001</v>
      </c>
      <c r="Z80" s="106">
        <v>0.53622061450000003</v>
      </c>
      <c r="AA80" s="119">
        <v>126</v>
      </c>
      <c r="AB80" s="119">
        <v>3315</v>
      </c>
      <c r="AC80" s="114">
        <v>4.1585087672999999</v>
      </c>
      <c r="AD80" s="106">
        <v>3.4651756267999998</v>
      </c>
      <c r="AE80" s="106">
        <v>4.9905681646</v>
      </c>
      <c r="AF80" s="106">
        <v>9.6647309999999994E-16</v>
      </c>
      <c r="AG80" s="108">
        <v>3.8009049774000001</v>
      </c>
      <c r="AH80" s="106">
        <v>3.1919490599000002</v>
      </c>
      <c r="AI80" s="106">
        <v>4.5260367180000003</v>
      </c>
      <c r="AJ80" s="106">
        <v>0.47361303129999999</v>
      </c>
      <c r="AK80" s="106">
        <v>0.39464924200000001</v>
      </c>
      <c r="AL80" s="106">
        <v>0.56837636970000005</v>
      </c>
      <c r="AM80" s="106">
        <v>0.31041800619999999</v>
      </c>
      <c r="AN80" s="106">
        <v>0.88008549550000004</v>
      </c>
      <c r="AO80" s="106">
        <v>0.68759592059999997</v>
      </c>
      <c r="AP80" s="106">
        <v>1.1264617143</v>
      </c>
      <c r="AQ80" s="106">
        <v>0.67836694890000004</v>
      </c>
      <c r="AR80" s="106">
        <v>0.95078646379999998</v>
      </c>
      <c r="AS80" s="106">
        <v>0.74902532669999999</v>
      </c>
      <c r="AT80" s="106">
        <v>1.2068949709000001</v>
      </c>
      <c r="AU80" s="105">
        <v>1</v>
      </c>
      <c r="AV80" s="105">
        <v>2</v>
      </c>
      <c r="AW80" s="105">
        <v>3</v>
      </c>
      <c r="AX80" s="105" t="s">
        <v>28</v>
      </c>
      <c r="AY80" s="105" t="s">
        <v>28</v>
      </c>
      <c r="AZ80" s="105" t="s">
        <v>28</v>
      </c>
      <c r="BA80" s="105" t="s">
        <v>28</v>
      </c>
      <c r="BB80" s="105" t="s">
        <v>28</v>
      </c>
      <c r="BC80" s="115" t="s">
        <v>233</v>
      </c>
      <c r="BD80" s="116">
        <v>146</v>
      </c>
      <c r="BE80" s="116">
        <v>142</v>
      </c>
      <c r="BF80" s="116">
        <v>126</v>
      </c>
    </row>
    <row r="81" spans="1:93" x14ac:dyDescent="0.3">
      <c r="A81" s="10"/>
      <c r="B81" t="s">
        <v>195</v>
      </c>
      <c r="C81" s="105">
        <v>71</v>
      </c>
      <c r="D81" s="119">
        <v>1834</v>
      </c>
      <c r="E81" s="114">
        <v>4.3384448033999998</v>
      </c>
      <c r="F81" s="106">
        <v>3.4151053923000001</v>
      </c>
      <c r="G81" s="106">
        <v>5.5114267789999998</v>
      </c>
      <c r="H81" s="106">
        <v>1.161101E-14</v>
      </c>
      <c r="I81" s="108">
        <v>3.8713195202000001</v>
      </c>
      <c r="J81" s="106">
        <v>3.0678913823</v>
      </c>
      <c r="K81" s="106">
        <v>4.8851517083999996</v>
      </c>
      <c r="L81" s="106">
        <v>0.38960354809999997</v>
      </c>
      <c r="M81" s="106">
        <v>0.30668528430000003</v>
      </c>
      <c r="N81" s="106">
        <v>0.494940359</v>
      </c>
      <c r="O81" s="119">
        <v>43</v>
      </c>
      <c r="P81" s="119">
        <v>1959</v>
      </c>
      <c r="Q81" s="114">
        <v>2.4666797245000001</v>
      </c>
      <c r="R81" s="106">
        <v>1.8200410606999999</v>
      </c>
      <c r="S81" s="106">
        <v>3.3430613157</v>
      </c>
      <c r="T81" s="106">
        <v>1.117987E-20</v>
      </c>
      <c r="U81" s="108">
        <v>2.1949974477</v>
      </c>
      <c r="V81" s="106">
        <v>1.6278972937</v>
      </c>
      <c r="W81" s="106">
        <v>2.9596546502000001</v>
      </c>
      <c r="X81" s="106">
        <v>0.23544002159999999</v>
      </c>
      <c r="Y81" s="106">
        <v>0.17371955610000001</v>
      </c>
      <c r="Z81" s="106">
        <v>0.31908902509999998</v>
      </c>
      <c r="AA81" s="119">
        <v>55</v>
      </c>
      <c r="AB81" s="119">
        <v>1979</v>
      </c>
      <c r="AC81" s="114">
        <v>3.0830884853999998</v>
      </c>
      <c r="AD81" s="106">
        <v>2.3539401843999999</v>
      </c>
      <c r="AE81" s="106">
        <v>4.0380952208999998</v>
      </c>
      <c r="AF81" s="106">
        <v>2.9205450000000001E-14</v>
      </c>
      <c r="AG81" s="108">
        <v>2.7791814047000001</v>
      </c>
      <c r="AH81" s="106">
        <v>2.1337370711000001</v>
      </c>
      <c r="AI81" s="106">
        <v>3.6198692824999998</v>
      </c>
      <c r="AJ81" s="106">
        <v>0.35113329450000003</v>
      </c>
      <c r="AK81" s="106">
        <v>0.26809051239999998</v>
      </c>
      <c r="AL81" s="106">
        <v>0.45989911900000002</v>
      </c>
      <c r="AM81" s="106">
        <v>0.2787684158</v>
      </c>
      <c r="AN81" s="106">
        <v>1.2498941208000001</v>
      </c>
      <c r="AO81" s="106">
        <v>0.83477814949999996</v>
      </c>
      <c r="AP81" s="106">
        <v>1.8714377155999999</v>
      </c>
      <c r="AQ81" s="106">
        <v>3.9397266000000004E-3</v>
      </c>
      <c r="AR81" s="106">
        <v>0.56856312259999997</v>
      </c>
      <c r="AS81" s="106">
        <v>0.3873162054</v>
      </c>
      <c r="AT81" s="106">
        <v>0.83462561030000004</v>
      </c>
      <c r="AU81" s="105">
        <v>1</v>
      </c>
      <c r="AV81" s="105">
        <v>2</v>
      </c>
      <c r="AW81" s="105">
        <v>3</v>
      </c>
      <c r="AX81" s="105" t="s">
        <v>230</v>
      </c>
      <c r="AY81" s="105" t="s">
        <v>28</v>
      </c>
      <c r="AZ81" s="105" t="s">
        <v>28</v>
      </c>
      <c r="BA81" s="105" t="s">
        <v>28</v>
      </c>
      <c r="BB81" s="105" t="s">
        <v>28</v>
      </c>
      <c r="BC81" s="115" t="s">
        <v>232</v>
      </c>
      <c r="BD81" s="116">
        <v>71</v>
      </c>
      <c r="BE81" s="116">
        <v>43</v>
      </c>
      <c r="BF81" s="116">
        <v>55</v>
      </c>
      <c r="BQ81" s="52"/>
      <c r="CC81" s="4"/>
      <c r="CO81" s="4"/>
    </row>
    <row r="82" spans="1:93" x14ac:dyDescent="0.3">
      <c r="A82" s="10"/>
      <c r="B82" t="s">
        <v>194</v>
      </c>
      <c r="C82" s="105">
        <v>290</v>
      </c>
      <c r="D82" s="119">
        <v>8208</v>
      </c>
      <c r="E82" s="114">
        <v>3.9644677687000001</v>
      </c>
      <c r="F82" s="106">
        <v>3.4897793758</v>
      </c>
      <c r="G82" s="106">
        <v>4.5037244467999997</v>
      </c>
      <c r="H82" s="106">
        <v>9.9200409999999997E-57</v>
      </c>
      <c r="I82" s="108">
        <v>3.5331384016</v>
      </c>
      <c r="J82" s="106">
        <v>3.1490269282000001</v>
      </c>
      <c r="K82" s="106">
        <v>3.9641029591999999</v>
      </c>
      <c r="L82" s="106">
        <v>0.35601944460000001</v>
      </c>
      <c r="M82" s="106">
        <v>0.3133912009</v>
      </c>
      <c r="N82" s="106">
        <v>0.40444608700000001</v>
      </c>
      <c r="O82" s="119">
        <v>342</v>
      </c>
      <c r="P82" s="119">
        <v>9031</v>
      </c>
      <c r="Q82" s="114">
        <v>4.2387550748000002</v>
      </c>
      <c r="R82" s="106">
        <v>3.7631402823000002</v>
      </c>
      <c r="S82" s="106">
        <v>4.7744817457000002</v>
      </c>
      <c r="T82" s="106">
        <v>3.197594E-50</v>
      </c>
      <c r="U82" s="108">
        <v>3.7869560403000002</v>
      </c>
      <c r="V82" s="106">
        <v>3.4061404808</v>
      </c>
      <c r="W82" s="106">
        <v>4.2103477916000003</v>
      </c>
      <c r="X82" s="106">
        <v>0.40458133930000001</v>
      </c>
      <c r="Y82" s="106">
        <v>0.35918478619999999</v>
      </c>
      <c r="Z82" s="106">
        <v>0.45571546010000002</v>
      </c>
      <c r="AA82" s="119">
        <v>227</v>
      </c>
      <c r="AB82" s="119">
        <v>9410</v>
      </c>
      <c r="AC82" s="114">
        <v>2.6550542785000002</v>
      </c>
      <c r="AD82" s="106">
        <v>2.3069161825000002</v>
      </c>
      <c r="AE82" s="106">
        <v>3.0557301019000001</v>
      </c>
      <c r="AF82" s="106">
        <v>1.877392E-62</v>
      </c>
      <c r="AG82" s="108">
        <v>2.4123273113999999</v>
      </c>
      <c r="AH82" s="106">
        <v>2.1180685079999999</v>
      </c>
      <c r="AI82" s="106">
        <v>2.7474668714999999</v>
      </c>
      <c r="AJ82" s="106">
        <v>0.30238443050000002</v>
      </c>
      <c r="AK82" s="106">
        <v>0.26273494359999999</v>
      </c>
      <c r="AL82" s="106">
        <v>0.34801744509999999</v>
      </c>
      <c r="AM82" s="106">
        <v>2.5146880999999999E-7</v>
      </c>
      <c r="AN82" s="106">
        <v>0.62637595980000005</v>
      </c>
      <c r="AO82" s="106">
        <v>0.52434183190000005</v>
      </c>
      <c r="AP82" s="106">
        <v>0.7482653856</v>
      </c>
      <c r="AQ82" s="106">
        <v>0.43407373910000002</v>
      </c>
      <c r="AR82" s="106">
        <v>1.0691864135</v>
      </c>
      <c r="AS82" s="106">
        <v>0.90418591469999998</v>
      </c>
      <c r="AT82" s="106">
        <v>1.2642970522999999</v>
      </c>
      <c r="AU82" s="105">
        <v>1</v>
      </c>
      <c r="AV82" s="105">
        <v>2</v>
      </c>
      <c r="AW82" s="105">
        <v>3</v>
      </c>
      <c r="AX82" s="105" t="s">
        <v>28</v>
      </c>
      <c r="AY82" s="105" t="s">
        <v>231</v>
      </c>
      <c r="AZ82" s="105" t="s">
        <v>28</v>
      </c>
      <c r="BA82" s="105" t="s">
        <v>28</v>
      </c>
      <c r="BB82" s="105" t="s">
        <v>28</v>
      </c>
      <c r="BC82" s="115" t="s">
        <v>236</v>
      </c>
      <c r="BD82" s="116">
        <v>290</v>
      </c>
      <c r="BE82" s="116">
        <v>342</v>
      </c>
      <c r="BF82" s="116">
        <v>227</v>
      </c>
      <c r="BQ82" s="52"/>
      <c r="CC82" s="4"/>
      <c r="CO82" s="4"/>
    </row>
    <row r="83" spans="1:93" x14ac:dyDescent="0.3">
      <c r="A83" s="10"/>
      <c r="B83" t="s">
        <v>196</v>
      </c>
      <c r="C83" s="105">
        <v>114</v>
      </c>
      <c r="D83" s="119">
        <v>3407</v>
      </c>
      <c r="E83" s="114">
        <v>3.7112102733999999</v>
      </c>
      <c r="F83" s="106">
        <v>3.0645142447999998</v>
      </c>
      <c r="G83" s="106">
        <v>4.4943767896000004</v>
      </c>
      <c r="H83" s="106">
        <v>2.3784299999999999E-29</v>
      </c>
      <c r="I83" s="108">
        <v>3.3460522454000001</v>
      </c>
      <c r="J83" s="106">
        <v>2.7849050260000001</v>
      </c>
      <c r="K83" s="106">
        <v>4.0202683842000004</v>
      </c>
      <c r="L83" s="106">
        <v>0.33327626739999999</v>
      </c>
      <c r="M83" s="106">
        <v>0.27520129380000002</v>
      </c>
      <c r="N83" s="106">
        <v>0.4036066432</v>
      </c>
      <c r="O83" s="119">
        <v>87</v>
      </c>
      <c r="P83" s="119">
        <v>3509</v>
      </c>
      <c r="Q83" s="114">
        <v>2.7280697181</v>
      </c>
      <c r="R83" s="106">
        <v>2.1961542417</v>
      </c>
      <c r="S83" s="106">
        <v>3.3888167987000002</v>
      </c>
      <c r="T83" s="106">
        <v>5.0920190000000004E-34</v>
      </c>
      <c r="U83" s="108">
        <v>2.4793388429999998</v>
      </c>
      <c r="V83" s="106">
        <v>2.0094513678000001</v>
      </c>
      <c r="W83" s="106">
        <v>3.0591041897000002</v>
      </c>
      <c r="X83" s="106">
        <v>0.26038921349999999</v>
      </c>
      <c r="Y83" s="106">
        <v>0.2096188642</v>
      </c>
      <c r="Z83" s="106">
        <v>0.32345630139999998</v>
      </c>
      <c r="AA83" s="119">
        <v>79</v>
      </c>
      <c r="AB83" s="119">
        <v>3609</v>
      </c>
      <c r="AC83" s="114">
        <v>2.3861255735000002</v>
      </c>
      <c r="AD83" s="106">
        <v>1.9019364028000001</v>
      </c>
      <c r="AE83" s="106">
        <v>2.9935781472</v>
      </c>
      <c r="AF83" s="106">
        <v>2.0894939999999999E-29</v>
      </c>
      <c r="AG83" s="108">
        <v>2.1889720144</v>
      </c>
      <c r="AH83" s="106">
        <v>1.7557899284</v>
      </c>
      <c r="AI83" s="106">
        <v>2.7290272044999999</v>
      </c>
      <c r="AJ83" s="106">
        <v>0.27175611</v>
      </c>
      <c r="AK83" s="106">
        <v>0.21661175090000001</v>
      </c>
      <c r="AL83" s="106">
        <v>0.34093895200000002</v>
      </c>
      <c r="AM83" s="106">
        <v>0.39733351900000002</v>
      </c>
      <c r="AN83" s="106">
        <v>0.87465710929999996</v>
      </c>
      <c r="AO83" s="106">
        <v>0.64143646399999998</v>
      </c>
      <c r="AP83" s="106">
        <v>1.1926747257999999</v>
      </c>
      <c r="AQ83" s="106">
        <v>3.44619262E-2</v>
      </c>
      <c r="AR83" s="106">
        <v>0.73508896479999997</v>
      </c>
      <c r="AS83" s="106">
        <v>0.5526568208</v>
      </c>
      <c r="AT83" s="106">
        <v>0.97774200160000002</v>
      </c>
      <c r="AU83" s="105">
        <v>1</v>
      </c>
      <c r="AV83" s="105">
        <v>2</v>
      </c>
      <c r="AW83" s="105">
        <v>3</v>
      </c>
      <c r="AX83" s="105" t="s">
        <v>28</v>
      </c>
      <c r="AY83" s="105" t="s">
        <v>28</v>
      </c>
      <c r="AZ83" s="105" t="s">
        <v>28</v>
      </c>
      <c r="BA83" s="105" t="s">
        <v>28</v>
      </c>
      <c r="BB83" s="105" t="s">
        <v>28</v>
      </c>
      <c r="BC83" s="115" t="s">
        <v>233</v>
      </c>
      <c r="BD83" s="116">
        <v>114</v>
      </c>
      <c r="BE83" s="116">
        <v>87</v>
      </c>
      <c r="BF83" s="116">
        <v>79</v>
      </c>
      <c r="BQ83" s="52"/>
      <c r="CC83" s="4"/>
      <c r="CO83" s="4"/>
    </row>
    <row r="84" spans="1:93" s="3" customFormat="1" x14ac:dyDescent="0.3">
      <c r="A84" s="10" t="s">
        <v>237</v>
      </c>
      <c r="B84" s="3" t="s">
        <v>98</v>
      </c>
      <c r="C84" s="111">
        <v>4236</v>
      </c>
      <c r="D84" s="118">
        <v>46314</v>
      </c>
      <c r="E84" s="107">
        <v>9.7550366855000004</v>
      </c>
      <c r="F84" s="112">
        <v>9.2029893853000004</v>
      </c>
      <c r="G84" s="112">
        <v>10.340198901999999</v>
      </c>
      <c r="H84" s="112">
        <v>8.4642360999999994E-6</v>
      </c>
      <c r="I84" s="113">
        <v>9.1462624691999999</v>
      </c>
      <c r="J84" s="112">
        <v>8.8749367341000003</v>
      </c>
      <c r="K84" s="112">
        <v>9.4258832105000003</v>
      </c>
      <c r="L84" s="112">
        <v>0.87602748850000001</v>
      </c>
      <c r="M84" s="112">
        <v>0.8264522151</v>
      </c>
      <c r="N84" s="112">
        <v>0.9285765668</v>
      </c>
      <c r="O84" s="118">
        <v>4529</v>
      </c>
      <c r="P84" s="118">
        <v>61324</v>
      </c>
      <c r="Q84" s="107">
        <v>8.0992470726000008</v>
      </c>
      <c r="R84" s="112">
        <v>7.6452216056999998</v>
      </c>
      <c r="S84" s="112">
        <v>8.5802356722000006</v>
      </c>
      <c r="T84" s="112">
        <v>2.2318060000000001E-18</v>
      </c>
      <c r="U84" s="113">
        <v>7.38536299</v>
      </c>
      <c r="V84" s="112">
        <v>7.1733756193999998</v>
      </c>
      <c r="W84" s="112">
        <v>7.6036150048</v>
      </c>
      <c r="X84" s="112">
        <v>0.77305816689999995</v>
      </c>
      <c r="Y84" s="112">
        <v>0.72972227499999998</v>
      </c>
      <c r="Z84" s="112">
        <v>0.81896763989999999</v>
      </c>
      <c r="AA84" s="118">
        <v>4817</v>
      </c>
      <c r="AB84" s="118">
        <v>69965</v>
      </c>
      <c r="AC84" s="107">
        <v>7.2348683619000003</v>
      </c>
      <c r="AD84" s="112">
        <v>6.8351427661999997</v>
      </c>
      <c r="AE84" s="112">
        <v>7.6579702874000004</v>
      </c>
      <c r="AF84" s="112">
        <v>2.444466E-11</v>
      </c>
      <c r="AG84" s="113">
        <v>6.8848710069000001</v>
      </c>
      <c r="AH84" s="112">
        <v>6.6931640657000004</v>
      </c>
      <c r="AI84" s="112">
        <v>7.0820688567000003</v>
      </c>
      <c r="AJ84" s="112">
        <v>0.82397997170000004</v>
      </c>
      <c r="AK84" s="112">
        <v>0.77845517860000002</v>
      </c>
      <c r="AL84" s="112">
        <v>0.8721670976</v>
      </c>
      <c r="AM84" s="112">
        <v>7.1395550000000001E-4</v>
      </c>
      <c r="AN84" s="112">
        <v>0.89327665860000005</v>
      </c>
      <c r="AO84" s="112">
        <v>0.83675659700000005</v>
      </c>
      <c r="AP84" s="112">
        <v>0.953614458</v>
      </c>
      <c r="AQ84" s="112">
        <v>4.0206567999999999E-8</v>
      </c>
      <c r="AR84" s="112">
        <v>0.83026310749999999</v>
      </c>
      <c r="AS84" s="112">
        <v>0.77691759199999999</v>
      </c>
      <c r="AT84" s="112">
        <v>0.88727148779999998</v>
      </c>
      <c r="AU84" s="111">
        <v>1</v>
      </c>
      <c r="AV84" s="111">
        <v>2</v>
      </c>
      <c r="AW84" s="111">
        <v>3</v>
      </c>
      <c r="AX84" s="111" t="s">
        <v>230</v>
      </c>
      <c r="AY84" s="111" t="s">
        <v>231</v>
      </c>
      <c r="AZ84" s="111" t="s">
        <v>28</v>
      </c>
      <c r="BA84" s="111" t="s">
        <v>28</v>
      </c>
      <c r="BB84" s="111" t="s">
        <v>28</v>
      </c>
      <c r="BC84" s="109" t="s">
        <v>235</v>
      </c>
      <c r="BD84" s="110">
        <v>4236</v>
      </c>
      <c r="BE84" s="110">
        <v>4529</v>
      </c>
      <c r="BF84" s="110">
        <v>4817</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5">
        <v>3420</v>
      </c>
      <c r="D85" s="119">
        <v>33608</v>
      </c>
      <c r="E85" s="114">
        <v>10.231542092</v>
      </c>
      <c r="F85" s="106">
        <v>9.6402230804000002</v>
      </c>
      <c r="G85" s="106">
        <v>10.859131858</v>
      </c>
      <c r="H85" s="106">
        <v>5.3116635000000001E-3</v>
      </c>
      <c r="I85" s="108">
        <v>10.176148535999999</v>
      </c>
      <c r="J85" s="106">
        <v>9.8407499856000005</v>
      </c>
      <c r="K85" s="106">
        <v>10.522978348000001</v>
      </c>
      <c r="L85" s="106">
        <v>0.91881890460000004</v>
      </c>
      <c r="M85" s="106">
        <v>0.86571693019999996</v>
      </c>
      <c r="N85" s="106">
        <v>0.97517808650000004</v>
      </c>
      <c r="O85" s="119">
        <v>3084</v>
      </c>
      <c r="P85" s="119">
        <v>35505</v>
      </c>
      <c r="Q85" s="114">
        <v>8.6907945780000002</v>
      </c>
      <c r="R85" s="106">
        <v>8.1812782659999996</v>
      </c>
      <c r="S85" s="106">
        <v>9.2320427128000002</v>
      </c>
      <c r="T85" s="106">
        <v>1.331882E-9</v>
      </c>
      <c r="U85" s="108">
        <v>8.6861005492000007</v>
      </c>
      <c r="V85" s="106">
        <v>8.3848870164000004</v>
      </c>
      <c r="W85" s="106">
        <v>8.9981346921000007</v>
      </c>
      <c r="X85" s="106">
        <v>0.82952028320000004</v>
      </c>
      <c r="Y85" s="106">
        <v>0.78088789270000003</v>
      </c>
      <c r="Z85" s="106">
        <v>0.88118141750000001</v>
      </c>
      <c r="AA85" s="119">
        <v>2771</v>
      </c>
      <c r="AB85" s="119">
        <v>35230</v>
      </c>
      <c r="AC85" s="114">
        <v>7.7158492771000002</v>
      </c>
      <c r="AD85" s="106">
        <v>7.2568377106000002</v>
      </c>
      <c r="AE85" s="106">
        <v>8.2038943739000008</v>
      </c>
      <c r="AF85" s="106">
        <v>3.6245299999999997E-5</v>
      </c>
      <c r="AG85" s="108">
        <v>7.8654555775999997</v>
      </c>
      <c r="AH85" s="106">
        <v>7.5779847894000003</v>
      </c>
      <c r="AI85" s="106">
        <v>8.1638315678000009</v>
      </c>
      <c r="AJ85" s="106">
        <v>0.87875894219999995</v>
      </c>
      <c r="AK85" s="106">
        <v>0.82648206329999996</v>
      </c>
      <c r="AL85" s="106">
        <v>0.93434245319999998</v>
      </c>
      <c r="AM85" s="106">
        <v>1.1283592000000001E-3</v>
      </c>
      <c r="AN85" s="106">
        <v>0.88781862320000005</v>
      </c>
      <c r="AO85" s="106">
        <v>0.82645952590000005</v>
      </c>
      <c r="AP85" s="106">
        <v>0.9537332235</v>
      </c>
      <c r="AQ85" s="106">
        <v>4.7307522999999999E-6</v>
      </c>
      <c r="AR85" s="106">
        <v>0.84941199479999996</v>
      </c>
      <c r="AS85" s="106">
        <v>0.79206602290000006</v>
      </c>
      <c r="AT85" s="106">
        <v>0.91090984350000004</v>
      </c>
      <c r="AU85" s="105" t="s">
        <v>28</v>
      </c>
      <c r="AV85" s="105">
        <v>2</v>
      </c>
      <c r="AW85" s="105">
        <v>3</v>
      </c>
      <c r="AX85" s="105" t="s">
        <v>230</v>
      </c>
      <c r="AY85" s="105" t="s">
        <v>231</v>
      </c>
      <c r="AZ85" s="105" t="s">
        <v>28</v>
      </c>
      <c r="BA85" s="105" t="s">
        <v>28</v>
      </c>
      <c r="BB85" s="105" t="s">
        <v>28</v>
      </c>
      <c r="BC85" s="115" t="s">
        <v>428</v>
      </c>
      <c r="BD85" s="116">
        <v>3420</v>
      </c>
      <c r="BE85" s="116">
        <v>3084</v>
      </c>
      <c r="BF85" s="116">
        <v>2771</v>
      </c>
    </row>
    <row r="86" spans="1:93" x14ac:dyDescent="0.3">
      <c r="A86" s="10"/>
      <c r="B86" t="s">
        <v>100</v>
      </c>
      <c r="C86" s="105">
        <v>4088</v>
      </c>
      <c r="D86" s="119">
        <v>36656</v>
      </c>
      <c r="E86" s="114">
        <v>11.086568537</v>
      </c>
      <c r="F86" s="106">
        <v>10.462550738999999</v>
      </c>
      <c r="G86" s="106">
        <v>11.747804622</v>
      </c>
      <c r="H86" s="106">
        <v>0.88147058339999995</v>
      </c>
      <c r="I86" s="108">
        <v>11.152335225</v>
      </c>
      <c r="J86" s="106">
        <v>10.815653959</v>
      </c>
      <c r="K86" s="106">
        <v>11.499497066</v>
      </c>
      <c r="L86" s="106">
        <v>0.99560248770000004</v>
      </c>
      <c r="M86" s="106">
        <v>0.93956407770000006</v>
      </c>
      <c r="N86" s="106">
        <v>1.0549831958</v>
      </c>
      <c r="O86" s="119">
        <v>4069</v>
      </c>
      <c r="P86" s="119">
        <v>37614</v>
      </c>
      <c r="Q86" s="114">
        <v>10.452304610000001</v>
      </c>
      <c r="R86" s="106">
        <v>9.8659890540999999</v>
      </c>
      <c r="S86" s="106">
        <v>11.073463701</v>
      </c>
      <c r="T86" s="106">
        <v>0.93641913529999998</v>
      </c>
      <c r="U86" s="108">
        <v>10.817780614</v>
      </c>
      <c r="V86" s="106">
        <v>10.49044937</v>
      </c>
      <c r="W86" s="106">
        <v>11.155325504</v>
      </c>
      <c r="X86" s="106">
        <v>0.99765316069999999</v>
      </c>
      <c r="Y86" s="106">
        <v>0.94169042430000005</v>
      </c>
      <c r="Z86" s="106">
        <v>1.0569416481</v>
      </c>
      <c r="AA86" s="119">
        <v>3641</v>
      </c>
      <c r="AB86" s="119">
        <v>40116</v>
      </c>
      <c r="AC86" s="114">
        <v>8.7990677863000002</v>
      </c>
      <c r="AD86" s="106">
        <v>8.2991524549999998</v>
      </c>
      <c r="AE86" s="106">
        <v>9.3290964744</v>
      </c>
      <c r="AF86" s="106">
        <v>0.94324665929999996</v>
      </c>
      <c r="AG86" s="108">
        <v>9.0761790806999993</v>
      </c>
      <c r="AH86" s="106">
        <v>8.7861065496999995</v>
      </c>
      <c r="AI86" s="106">
        <v>9.3758283305999992</v>
      </c>
      <c r="AJ86" s="106">
        <v>1.0021268201</v>
      </c>
      <c r="AK86" s="106">
        <v>0.94519140680000002</v>
      </c>
      <c r="AL86" s="106">
        <v>1.062491847</v>
      </c>
      <c r="AM86" s="106">
        <v>4.5020139000000001E-7</v>
      </c>
      <c r="AN86" s="106">
        <v>0.84183040149999999</v>
      </c>
      <c r="AO86" s="106">
        <v>0.78737700150000001</v>
      </c>
      <c r="AP86" s="106">
        <v>0.90004968839999999</v>
      </c>
      <c r="AQ86" s="106">
        <v>8.1087534000000003E-2</v>
      </c>
      <c r="AR86" s="106">
        <v>0.942789879</v>
      </c>
      <c r="AS86" s="106">
        <v>0.88240573659999999</v>
      </c>
      <c r="AT86" s="106">
        <v>1.0073061849</v>
      </c>
      <c r="AU86" s="105" t="s">
        <v>28</v>
      </c>
      <c r="AV86" s="105" t="s">
        <v>28</v>
      </c>
      <c r="AW86" s="105" t="s">
        <v>28</v>
      </c>
      <c r="AX86" s="105" t="s">
        <v>28</v>
      </c>
      <c r="AY86" s="105" t="s">
        <v>231</v>
      </c>
      <c r="AZ86" s="105" t="s">
        <v>28</v>
      </c>
      <c r="BA86" s="105" t="s">
        <v>28</v>
      </c>
      <c r="BB86" s="105" t="s">
        <v>28</v>
      </c>
      <c r="BC86" s="115" t="s">
        <v>449</v>
      </c>
      <c r="BD86" s="116">
        <v>4088</v>
      </c>
      <c r="BE86" s="116">
        <v>4069</v>
      </c>
      <c r="BF86" s="116">
        <v>3641</v>
      </c>
    </row>
    <row r="87" spans="1:93" x14ac:dyDescent="0.3">
      <c r="A87" s="10"/>
      <c r="B87" t="s">
        <v>101</v>
      </c>
      <c r="C87" s="105">
        <v>4254</v>
      </c>
      <c r="D87" s="119">
        <v>42753</v>
      </c>
      <c r="E87" s="114">
        <v>10.154803845</v>
      </c>
      <c r="F87" s="106">
        <v>9.5825182000000009</v>
      </c>
      <c r="G87" s="106">
        <v>10.761267444</v>
      </c>
      <c r="H87" s="106">
        <v>1.8385789000000001E-3</v>
      </c>
      <c r="I87" s="108">
        <v>9.9501789348000003</v>
      </c>
      <c r="J87" s="106">
        <v>9.6556206571000001</v>
      </c>
      <c r="K87" s="106">
        <v>10.253723127000001</v>
      </c>
      <c r="L87" s="106">
        <v>0.91192761190000005</v>
      </c>
      <c r="M87" s="106">
        <v>0.86053488290000002</v>
      </c>
      <c r="N87" s="106">
        <v>0.96638960929999995</v>
      </c>
      <c r="O87" s="119">
        <v>4687</v>
      </c>
      <c r="P87" s="119">
        <v>47647</v>
      </c>
      <c r="Q87" s="114">
        <v>9.9018755612000007</v>
      </c>
      <c r="R87" s="106">
        <v>9.3525094499999994</v>
      </c>
      <c r="S87" s="106">
        <v>10.483511420999999</v>
      </c>
      <c r="T87" s="106">
        <v>5.2589476900000001E-2</v>
      </c>
      <c r="U87" s="108">
        <v>9.8369257246000004</v>
      </c>
      <c r="V87" s="106">
        <v>9.5593009564999996</v>
      </c>
      <c r="W87" s="106">
        <v>10.122613374</v>
      </c>
      <c r="X87" s="106">
        <v>0.94511572509999997</v>
      </c>
      <c r="Y87" s="106">
        <v>0.89267974500000002</v>
      </c>
      <c r="Z87" s="106">
        <v>1.0006317930999999</v>
      </c>
      <c r="AA87" s="119">
        <v>5071</v>
      </c>
      <c r="AB87" s="119">
        <v>53586</v>
      </c>
      <c r="AC87" s="114">
        <v>9.4953317195999993</v>
      </c>
      <c r="AD87" s="106">
        <v>8.9764777331999994</v>
      </c>
      <c r="AE87" s="106">
        <v>10.044176251</v>
      </c>
      <c r="AF87" s="106">
        <v>6.3272674000000003E-3</v>
      </c>
      <c r="AG87" s="108">
        <v>9.4632926510999997</v>
      </c>
      <c r="AH87" s="106">
        <v>9.2063828664000003</v>
      </c>
      <c r="AI87" s="106">
        <v>9.7273716614999994</v>
      </c>
      <c r="AJ87" s="106">
        <v>1.0814243978</v>
      </c>
      <c r="AK87" s="106">
        <v>1.0223320589</v>
      </c>
      <c r="AL87" s="106">
        <v>1.1439323632</v>
      </c>
      <c r="AM87" s="106">
        <v>0.20114122409999999</v>
      </c>
      <c r="AN87" s="106">
        <v>0.9589427438</v>
      </c>
      <c r="AO87" s="106">
        <v>0.89924141719999995</v>
      </c>
      <c r="AP87" s="106">
        <v>1.0226076873000001</v>
      </c>
      <c r="AQ87" s="106">
        <v>0.4516118965</v>
      </c>
      <c r="AR87" s="106">
        <v>0.97509274550000002</v>
      </c>
      <c r="AS87" s="106">
        <v>0.91311114159999995</v>
      </c>
      <c r="AT87" s="106">
        <v>1.0412816348</v>
      </c>
      <c r="AU87" s="105">
        <v>1</v>
      </c>
      <c r="AV87" s="105" t="s">
        <v>28</v>
      </c>
      <c r="AW87" s="105" t="s">
        <v>28</v>
      </c>
      <c r="AX87" s="105" t="s">
        <v>28</v>
      </c>
      <c r="AY87" s="105" t="s">
        <v>28</v>
      </c>
      <c r="AZ87" s="105" t="s">
        <v>28</v>
      </c>
      <c r="BA87" s="105" t="s">
        <v>28</v>
      </c>
      <c r="BB87" s="105" t="s">
        <v>28</v>
      </c>
      <c r="BC87" s="115">
        <v>-1</v>
      </c>
      <c r="BD87" s="116">
        <v>4254</v>
      </c>
      <c r="BE87" s="116">
        <v>4687</v>
      </c>
      <c r="BF87" s="116">
        <v>5071</v>
      </c>
    </row>
    <row r="88" spans="1:93" x14ac:dyDescent="0.3">
      <c r="A88" s="10"/>
      <c r="B88" t="s">
        <v>102</v>
      </c>
      <c r="C88" s="105">
        <v>1602</v>
      </c>
      <c r="D88" s="119">
        <v>15597</v>
      </c>
      <c r="E88" s="114">
        <v>10.050488776</v>
      </c>
      <c r="F88" s="106">
        <v>9.3743052561999995</v>
      </c>
      <c r="G88" s="106">
        <v>10.775446486</v>
      </c>
      <c r="H88" s="106">
        <v>3.9142710000000004E-3</v>
      </c>
      <c r="I88" s="108">
        <v>10.271206000999999</v>
      </c>
      <c r="J88" s="106">
        <v>9.7803565722000005</v>
      </c>
      <c r="K88" s="106">
        <v>10.786689825</v>
      </c>
      <c r="L88" s="106">
        <v>0.90255984919999999</v>
      </c>
      <c r="M88" s="106">
        <v>0.84183682280000005</v>
      </c>
      <c r="N88" s="106">
        <v>0.96766292389999997</v>
      </c>
      <c r="O88" s="119">
        <v>1816</v>
      </c>
      <c r="P88" s="119">
        <v>16759</v>
      </c>
      <c r="Q88" s="114">
        <v>10.546698547</v>
      </c>
      <c r="R88" s="106">
        <v>9.8607429804999995</v>
      </c>
      <c r="S88" s="106">
        <v>11.280372122999999</v>
      </c>
      <c r="T88" s="106">
        <v>0.84653749560000002</v>
      </c>
      <c r="U88" s="108">
        <v>10.835968733</v>
      </c>
      <c r="V88" s="106">
        <v>10.348879003</v>
      </c>
      <c r="W88" s="106">
        <v>11.345984271000001</v>
      </c>
      <c r="X88" s="106">
        <v>1.0066628875000001</v>
      </c>
      <c r="Y88" s="106">
        <v>0.94118969630000004</v>
      </c>
      <c r="Z88" s="106">
        <v>1.0766906747</v>
      </c>
      <c r="AA88" s="119">
        <v>1488</v>
      </c>
      <c r="AB88" s="119">
        <v>16525</v>
      </c>
      <c r="AC88" s="114">
        <v>8.7519331449000006</v>
      </c>
      <c r="AD88" s="106">
        <v>8.1556965593000008</v>
      </c>
      <c r="AE88" s="106">
        <v>9.3917586580000005</v>
      </c>
      <c r="AF88" s="106">
        <v>0.92814046220000002</v>
      </c>
      <c r="AG88" s="108">
        <v>9.0045385779</v>
      </c>
      <c r="AH88" s="106">
        <v>8.5584494717999995</v>
      </c>
      <c r="AI88" s="106">
        <v>9.4738790323999993</v>
      </c>
      <c r="AJ88" s="106">
        <v>0.99675865050000001</v>
      </c>
      <c r="AK88" s="106">
        <v>0.92885319870000005</v>
      </c>
      <c r="AL88" s="106">
        <v>1.0696284502</v>
      </c>
      <c r="AM88" s="106">
        <v>1.6844700000000002E-5</v>
      </c>
      <c r="AN88" s="106">
        <v>0.82982680369999995</v>
      </c>
      <c r="AO88" s="106">
        <v>0.76223316510000005</v>
      </c>
      <c r="AP88" s="106">
        <v>0.90341453999999999</v>
      </c>
      <c r="AQ88" s="106">
        <v>0.2611600603</v>
      </c>
      <c r="AR88" s="106">
        <v>1.0493717054</v>
      </c>
      <c r="AS88" s="106">
        <v>0.96476768049999995</v>
      </c>
      <c r="AT88" s="106">
        <v>1.1413949683</v>
      </c>
      <c r="AU88" s="105">
        <v>1</v>
      </c>
      <c r="AV88" s="105" t="s">
        <v>28</v>
      </c>
      <c r="AW88" s="105" t="s">
        <v>28</v>
      </c>
      <c r="AX88" s="105" t="s">
        <v>28</v>
      </c>
      <c r="AY88" s="105" t="s">
        <v>231</v>
      </c>
      <c r="AZ88" s="105" t="s">
        <v>28</v>
      </c>
      <c r="BA88" s="105" t="s">
        <v>28</v>
      </c>
      <c r="BB88" s="105" t="s">
        <v>28</v>
      </c>
      <c r="BC88" s="115" t="s">
        <v>453</v>
      </c>
      <c r="BD88" s="116">
        <v>1602</v>
      </c>
      <c r="BE88" s="116">
        <v>1816</v>
      </c>
      <c r="BF88" s="116">
        <v>1488</v>
      </c>
    </row>
    <row r="89" spans="1:93" x14ac:dyDescent="0.3">
      <c r="A89" s="10"/>
      <c r="B89" t="s">
        <v>150</v>
      </c>
      <c r="C89" s="105">
        <v>4276</v>
      </c>
      <c r="D89" s="119">
        <v>40150</v>
      </c>
      <c r="E89" s="114">
        <v>10.776684951</v>
      </c>
      <c r="F89" s="106">
        <v>10.172853185999999</v>
      </c>
      <c r="G89" s="106">
        <v>11.41635846</v>
      </c>
      <c r="H89" s="106">
        <v>0.26553321790000001</v>
      </c>
      <c r="I89" s="108">
        <v>10.650062266999999</v>
      </c>
      <c r="J89" s="106">
        <v>10.335585108</v>
      </c>
      <c r="K89" s="106">
        <v>10.974107909000001</v>
      </c>
      <c r="L89" s="106">
        <v>0.96777414129999995</v>
      </c>
      <c r="M89" s="106">
        <v>0.91354848929999999</v>
      </c>
      <c r="N89" s="106">
        <v>1.0252184744999999</v>
      </c>
      <c r="O89" s="119">
        <v>4419</v>
      </c>
      <c r="P89" s="119">
        <v>43755</v>
      </c>
      <c r="Q89" s="114">
        <v>10.071720643000001</v>
      </c>
      <c r="R89" s="106">
        <v>9.5120709094000002</v>
      </c>
      <c r="S89" s="106">
        <v>10.664297783</v>
      </c>
      <c r="T89" s="106">
        <v>0.1763291729</v>
      </c>
      <c r="U89" s="108">
        <v>10.099417209</v>
      </c>
      <c r="V89" s="106">
        <v>9.8059931173999999</v>
      </c>
      <c r="W89" s="106">
        <v>10.401621412000001</v>
      </c>
      <c r="X89" s="106">
        <v>0.96132712440000001</v>
      </c>
      <c r="Y89" s="106">
        <v>0.90790959140000005</v>
      </c>
      <c r="Z89" s="106">
        <v>1.0178875173999999</v>
      </c>
      <c r="AA89" s="119">
        <v>4025</v>
      </c>
      <c r="AB89" s="119">
        <v>44935</v>
      </c>
      <c r="AC89" s="114">
        <v>8.7152175178999993</v>
      </c>
      <c r="AD89" s="106">
        <v>8.2270190157999998</v>
      </c>
      <c r="AE89" s="106">
        <v>9.2323861458999996</v>
      </c>
      <c r="AF89" s="106">
        <v>0.80002412560000002</v>
      </c>
      <c r="AG89" s="108">
        <v>8.9573828863999996</v>
      </c>
      <c r="AH89" s="106">
        <v>8.6848900122000003</v>
      </c>
      <c r="AI89" s="106">
        <v>9.2384253640999994</v>
      </c>
      <c r="AJ89" s="106">
        <v>0.99257710359999995</v>
      </c>
      <c r="AK89" s="106">
        <v>0.93697612129999996</v>
      </c>
      <c r="AL89" s="106">
        <v>1.0514774968</v>
      </c>
      <c r="AM89" s="106">
        <v>1.5654800000000001E-5</v>
      </c>
      <c r="AN89" s="106">
        <v>0.86531565229999996</v>
      </c>
      <c r="AO89" s="106">
        <v>0.81033782730000004</v>
      </c>
      <c r="AP89" s="106">
        <v>0.92402347870000001</v>
      </c>
      <c r="AQ89" s="106">
        <v>4.2801744500000002E-2</v>
      </c>
      <c r="AR89" s="106">
        <v>0.9345843076</v>
      </c>
      <c r="AS89" s="106">
        <v>0.87536580919999996</v>
      </c>
      <c r="AT89" s="106">
        <v>0.99780893749999999</v>
      </c>
      <c r="AU89" s="105" t="s">
        <v>28</v>
      </c>
      <c r="AV89" s="105" t="s">
        <v>28</v>
      </c>
      <c r="AW89" s="105" t="s">
        <v>28</v>
      </c>
      <c r="AX89" s="105" t="s">
        <v>28</v>
      </c>
      <c r="AY89" s="105" t="s">
        <v>231</v>
      </c>
      <c r="AZ89" s="105" t="s">
        <v>28</v>
      </c>
      <c r="BA89" s="105" t="s">
        <v>28</v>
      </c>
      <c r="BB89" s="105" t="s">
        <v>28</v>
      </c>
      <c r="BC89" s="115" t="s">
        <v>449</v>
      </c>
      <c r="BD89" s="116">
        <v>4276</v>
      </c>
      <c r="BE89" s="116">
        <v>4419</v>
      </c>
      <c r="BF89" s="116">
        <v>4025</v>
      </c>
    </row>
    <row r="90" spans="1:93" x14ac:dyDescent="0.3">
      <c r="A90" s="10"/>
      <c r="B90" t="s">
        <v>151</v>
      </c>
      <c r="C90" s="105">
        <v>3178</v>
      </c>
      <c r="D90" s="119">
        <v>27436</v>
      </c>
      <c r="E90" s="114">
        <v>11.524571095000001</v>
      </c>
      <c r="F90" s="106">
        <v>10.849731118999999</v>
      </c>
      <c r="G90" s="106">
        <v>12.24138529</v>
      </c>
      <c r="H90" s="106">
        <v>0.26467625649999998</v>
      </c>
      <c r="I90" s="108">
        <v>11.583321184000001</v>
      </c>
      <c r="J90" s="106">
        <v>11.187520546</v>
      </c>
      <c r="K90" s="106">
        <v>11.993124759000001</v>
      </c>
      <c r="L90" s="106">
        <v>1.0349362485</v>
      </c>
      <c r="M90" s="106">
        <v>0.97433387579999997</v>
      </c>
      <c r="N90" s="106">
        <v>1.0993080145</v>
      </c>
      <c r="O90" s="119">
        <v>3302</v>
      </c>
      <c r="P90" s="119">
        <v>28839</v>
      </c>
      <c r="Q90" s="114">
        <v>11.364351924999999</v>
      </c>
      <c r="R90" s="106">
        <v>10.704165967</v>
      </c>
      <c r="S90" s="106">
        <v>12.065255254</v>
      </c>
      <c r="T90" s="106">
        <v>7.7497295000000001E-3</v>
      </c>
      <c r="U90" s="108">
        <v>11.449772876999999</v>
      </c>
      <c r="V90" s="106">
        <v>11.065826154</v>
      </c>
      <c r="W90" s="106">
        <v>11.847041253</v>
      </c>
      <c r="X90" s="106">
        <v>1.0847063915999999</v>
      </c>
      <c r="Y90" s="106">
        <v>1.0216928618000001</v>
      </c>
      <c r="Z90" s="106">
        <v>1.1516063191999999</v>
      </c>
      <c r="AA90" s="119">
        <v>2772</v>
      </c>
      <c r="AB90" s="119">
        <v>28973</v>
      </c>
      <c r="AC90" s="114">
        <v>9.5219256028999997</v>
      </c>
      <c r="AD90" s="106">
        <v>8.9535913922999999</v>
      </c>
      <c r="AE90" s="106">
        <v>10.126335145000001</v>
      </c>
      <c r="AF90" s="106">
        <v>9.8213901000000006E-3</v>
      </c>
      <c r="AG90" s="108">
        <v>9.5675283884999995</v>
      </c>
      <c r="AH90" s="106">
        <v>9.2179112643999996</v>
      </c>
      <c r="AI90" s="106">
        <v>9.9304057980000007</v>
      </c>
      <c r="AJ90" s="106">
        <v>1.0844531781</v>
      </c>
      <c r="AK90" s="106">
        <v>1.019725531</v>
      </c>
      <c r="AL90" s="106">
        <v>1.1532894489000001</v>
      </c>
      <c r="AM90" s="106">
        <v>1.1668867E-6</v>
      </c>
      <c r="AN90" s="106">
        <v>0.83787669249999996</v>
      </c>
      <c r="AO90" s="106">
        <v>0.78020248940000003</v>
      </c>
      <c r="AP90" s="106">
        <v>0.89981429349999997</v>
      </c>
      <c r="AQ90" s="106">
        <v>0.69548793040000001</v>
      </c>
      <c r="AR90" s="106">
        <v>0.9860976024</v>
      </c>
      <c r="AS90" s="106">
        <v>0.91933715370000002</v>
      </c>
      <c r="AT90" s="106">
        <v>1.0577060630999999</v>
      </c>
      <c r="AU90" s="105" t="s">
        <v>28</v>
      </c>
      <c r="AV90" s="105" t="s">
        <v>28</v>
      </c>
      <c r="AW90" s="105" t="s">
        <v>28</v>
      </c>
      <c r="AX90" s="105" t="s">
        <v>28</v>
      </c>
      <c r="AY90" s="105" t="s">
        <v>231</v>
      </c>
      <c r="AZ90" s="105" t="s">
        <v>28</v>
      </c>
      <c r="BA90" s="105" t="s">
        <v>28</v>
      </c>
      <c r="BB90" s="105" t="s">
        <v>28</v>
      </c>
      <c r="BC90" s="115" t="s">
        <v>449</v>
      </c>
      <c r="BD90" s="116">
        <v>3178</v>
      </c>
      <c r="BE90" s="116">
        <v>3302</v>
      </c>
      <c r="BF90" s="116">
        <v>2772</v>
      </c>
    </row>
    <row r="91" spans="1:93" x14ac:dyDescent="0.3">
      <c r="A91" s="10"/>
      <c r="B91" t="s">
        <v>103</v>
      </c>
      <c r="C91" s="105">
        <v>3971</v>
      </c>
      <c r="D91" s="119">
        <v>36632</v>
      </c>
      <c r="E91" s="114">
        <v>11.117630084</v>
      </c>
      <c r="F91" s="106">
        <v>10.48396176</v>
      </c>
      <c r="G91" s="106">
        <v>11.789598391</v>
      </c>
      <c r="H91" s="106">
        <v>0.95713408550000001</v>
      </c>
      <c r="I91" s="108">
        <v>10.840248963000001</v>
      </c>
      <c r="J91" s="106">
        <v>10.508277278</v>
      </c>
      <c r="K91" s="106">
        <v>11.182708114</v>
      </c>
      <c r="L91" s="106">
        <v>0.99839189480000001</v>
      </c>
      <c r="M91" s="106">
        <v>0.94148684270000005</v>
      </c>
      <c r="N91" s="106">
        <v>1.0587363841999999</v>
      </c>
      <c r="O91" s="119">
        <v>4930</v>
      </c>
      <c r="P91" s="119">
        <v>39916</v>
      </c>
      <c r="Q91" s="114">
        <v>12.511128056</v>
      </c>
      <c r="R91" s="106">
        <v>11.821960404</v>
      </c>
      <c r="S91" s="106">
        <v>13.240471112</v>
      </c>
      <c r="T91" s="106">
        <v>8.3458390000000003E-10</v>
      </c>
      <c r="U91" s="108">
        <v>12.350936967999999</v>
      </c>
      <c r="V91" s="106">
        <v>12.010938349</v>
      </c>
      <c r="W91" s="106">
        <v>12.700560069</v>
      </c>
      <c r="X91" s="106">
        <v>1.1941640542</v>
      </c>
      <c r="Y91" s="106">
        <v>1.1283842754</v>
      </c>
      <c r="Z91" s="106">
        <v>1.2637785013</v>
      </c>
      <c r="AA91" s="119">
        <v>4616</v>
      </c>
      <c r="AB91" s="119">
        <v>44176</v>
      </c>
      <c r="AC91" s="114">
        <v>10.551253676</v>
      </c>
      <c r="AD91" s="106">
        <v>9.9670151596000007</v>
      </c>
      <c r="AE91" s="106">
        <v>11.169738619</v>
      </c>
      <c r="AF91" s="106">
        <v>2.5914139999999998E-10</v>
      </c>
      <c r="AG91" s="108">
        <v>10.449112639999999</v>
      </c>
      <c r="AH91" s="106">
        <v>10.151983392</v>
      </c>
      <c r="AI91" s="106">
        <v>10.754938297000001</v>
      </c>
      <c r="AJ91" s="106">
        <v>1.2016834681999999</v>
      </c>
      <c r="AK91" s="106">
        <v>1.1351444777999999</v>
      </c>
      <c r="AL91" s="106">
        <v>1.2721227879000001</v>
      </c>
      <c r="AM91" s="106">
        <v>2.3377607E-7</v>
      </c>
      <c r="AN91" s="106">
        <v>0.84334950689999999</v>
      </c>
      <c r="AO91" s="106">
        <v>0.79060254770000005</v>
      </c>
      <c r="AP91" s="106">
        <v>0.89961560689999998</v>
      </c>
      <c r="AQ91" s="106">
        <v>4.459439E-4</v>
      </c>
      <c r="AR91" s="106">
        <v>1.1253412786999999</v>
      </c>
      <c r="AS91" s="106">
        <v>1.0535566860000001</v>
      </c>
      <c r="AT91" s="106">
        <v>1.2020169491999999</v>
      </c>
      <c r="AU91" s="105" t="s">
        <v>28</v>
      </c>
      <c r="AV91" s="105">
        <v>2</v>
      </c>
      <c r="AW91" s="105">
        <v>3</v>
      </c>
      <c r="AX91" s="105" t="s">
        <v>230</v>
      </c>
      <c r="AY91" s="105" t="s">
        <v>231</v>
      </c>
      <c r="AZ91" s="105" t="s">
        <v>28</v>
      </c>
      <c r="BA91" s="105" t="s">
        <v>28</v>
      </c>
      <c r="BB91" s="105" t="s">
        <v>28</v>
      </c>
      <c r="BC91" s="115" t="s">
        <v>428</v>
      </c>
      <c r="BD91" s="116">
        <v>3971</v>
      </c>
      <c r="BE91" s="116">
        <v>4930</v>
      </c>
      <c r="BF91" s="116">
        <v>4616</v>
      </c>
    </row>
    <row r="92" spans="1:93" x14ac:dyDescent="0.3">
      <c r="A92" s="10"/>
      <c r="B92" t="s">
        <v>113</v>
      </c>
      <c r="C92" s="105">
        <v>2916</v>
      </c>
      <c r="D92" s="119">
        <v>27938</v>
      </c>
      <c r="E92" s="114">
        <v>10.869655443999999</v>
      </c>
      <c r="F92" s="106">
        <v>10.219768021</v>
      </c>
      <c r="G92" s="106">
        <v>11.560869995999999</v>
      </c>
      <c r="H92" s="106">
        <v>0.4423186388</v>
      </c>
      <c r="I92" s="108">
        <v>10.437397094</v>
      </c>
      <c r="J92" s="106">
        <v>10.065357741</v>
      </c>
      <c r="K92" s="106">
        <v>10.823187898</v>
      </c>
      <c r="L92" s="106">
        <v>0.97612313169999998</v>
      </c>
      <c r="M92" s="106">
        <v>0.91776156259999997</v>
      </c>
      <c r="N92" s="106">
        <v>1.0381959836000001</v>
      </c>
      <c r="O92" s="119">
        <v>3512</v>
      </c>
      <c r="P92" s="119">
        <v>30830</v>
      </c>
      <c r="Q92" s="114">
        <v>11.785480854999999</v>
      </c>
      <c r="R92" s="106">
        <v>11.10521705</v>
      </c>
      <c r="S92" s="106">
        <v>12.50741506</v>
      </c>
      <c r="T92" s="106">
        <v>1.044459E-4</v>
      </c>
      <c r="U92" s="108">
        <v>11.391501784000001</v>
      </c>
      <c r="V92" s="106">
        <v>11.020914983000001</v>
      </c>
      <c r="W92" s="106">
        <v>11.774549854</v>
      </c>
      <c r="X92" s="106">
        <v>1.1249023698</v>
      </c>
      <c r="Y92" s="106">
        <v>1.0599724467</v>
      </c>
      <c r="Z92" s="106">
        <v>1.1938096557</v>
      </c>
      <c r="AA92" s="119">
        <v>2834</v>
      </c>
      <c r="AB92" s="119">
        <v>32712</v>
      </c>
      <c r="AC92" s="114">
        <v>9.0415767101999993</v>
      </c>
      <c r="AD92" s="106">
        <v>8.5021742753999998</v>
      </c>
      <c r="AE92" s="106">
        <v>9.6152003898</v>
      </c>
      <c r="AF92" s="106">
        <v>0.35030993939999999</v>
      </c>
      <c r="AG92" s="108">
        <v>8.6634874051999997</v>
      </c>
      <c r="AH92" s="106">
        <v>8.3503241932000005</v>
      </c>
      <c r="AI92" s="106">
        <v>8.9883952148000006</v>
      </c>
      <c r="AJ92" s="106">
        <v>1.0297461886999999</v>
      </c>
      <c r="AK92" s="106">
        <v>0.96831358469999995</v>
      </c>
      <c r="AL92" s="106">
        <v>1.0950762541000001</v>
      </c>
      <c r="AM92" s="106">
        <v>2.4392450000000001E-13</v>
      </c>
      <c r="AN92" s="106">
        <v>0.76717927939999997</v>
      </c>
      <c r="AO92" s="106">
        <v>0.71463907230000001</v>
      </c>
      <c r="AP92" s="106">
        <v>0.8235822384</v>
      </c>
      <c r="AQ92" s="106">
        <v>2.5303942499999999E-2</v>
      </c>
      <c r="AR92" s="106">
        <v>1.0842552383999999</v>
      </c>
      <c r="AS92" s="106">
        <v>1.0100597764999999</v>
      </c>
      <c r="AT92" s="106">
        <v>1.1639008395999999</v>
      </c>
      <c r="AU92" s="105" t="s">
        <v>28</v>
      </c>
      <c r="AV92" s="105">
        <v>2</v>
      </c>
      <c r="AW92" s="105" t="s">
        <v>28</v>
      </c>
      <c r="AX92" s="105" t="s">
        <v>28</v>
      </c>
      <c r="AY92" s="105" t="s">
        <v>231</v>
      </c>
      <c r="AZ92" s="105" t="s">
        <v>28</v>
      </c>
      <c r="BA92" s="105" t="s">
        <v>28</v>
      </c>
      <c r="BB92" s="105" t="s">
        <v>28</v>
      </c>
      <c r="BC92" s="115" t="s">
        <v>454</v>
      </c>
      <c r="BD92" s="116">
        <v>2916</v>
      </c>
      <c r="BE92" s="116">
        <v>3512</v>
      </c>
      <c r="BF92" s="116">
        <v>2834</v>
      </c>
    </row>
    <row r="93" spans="1:93" x14ac:dyDescent="0.3">
      <c r="A93" s="10"/>
      <c r="B93" t="s">
        <v>112</v>
      </c>
      <c r="C93" s="105">
        <v>515</v>
      </c>
      <c r="D93" s="119">
        <v>5091</v>
      </c>
      <c r="E93" s="114">
        <v>9.9752812132000006</v>
      </c>
      <c r="F93" s="106">
        <v>9.0267116066999993</v>
      </c>
      <c r="G93" s="106">
        <v>11.023531006000001</v>
      </c>
      <c r="H93" s="106">
        <v>3.09077239E-2</v>
      </c>
      <c r="I93" s="108">
        <v>10.115890788</v>
      </c>
      <c r="J93" s="106">
        <v>9.2788832538000001</v>
      </c>
      <c r="K93" s="106">
        <v>11.028401116</v>
      </c>
      <c r="L93" s="106">
        <v>0.89580601589999997</v>
      </c>
      <c r="M93" s="106">
        <v>0.81062201540000001</v>
      </c>
      <c r="N93" s="106">
        <v>0.9899415546</v>
      </c>
      <c r="O93" s="119">
        <v>585</v>
      </c>
      <c r="P93" s="119">
        <v>5505</v>
      </c>
      <c r="Q93" s="114">
        <v>10.400641633999999</v>
      </c>
      <c r="R93" s="106">
        <v>9.456230433</v>
      </c>
      <c r="S93" s="106">
        <v>11.439372927000001</v>
      </c>
      <c r="T93" s="106">
        <v>0.8804523366</v>
      </c>
      <c r="U93" s="108">
        <v>10.626702997000001</v>
      </c>
      <c r="V93" s="106">
        <v>9.7995400070999992</v>
      </c>
      <c r="W93" s="106">
        <v>11.52368545</v>
      </c>
      <c r="X93" s="106">
        <v>0.99272202519999997</v>
      </c>
      <c r="Y93" s="106">
        <v>0.90257972109999995</v>
      </c>
      <c r="Z93" s="106">
        <v>1.0918670076000001</v>
      </c>
      <c r="AA93" s="119">
        <v>624</v>
      </c>
      <c r="AB93" s="119">
        <v>7014</v>
      </c>
      <c r="AC93" s="114">
        <v>8.7973333604999997</v>
      </c>
      <c r="AD93" s="106">
        <v>8.0179420305000004</v>
      </c>
      <c r="AE93" s="106">
        <v>9.6524861317999999</v>
      </c>
      <c r="AF93" s="106">
        <v>0.96751721189999995</v>
      </c>
      <c r="AG93" s="108">
        <v>8.8964927288000002</v>
      </c>
      <c r="AH93" s="106">
        <v>8.2251437201000002</v>
      </c>
      <c r="AI93" s="106">
        <v>9.6226382867000009</v>
      </c>
      <c r="AJ93" s="106">
        <v>1.0019292861</v>
      </c>
      <c r="AK93" s="106">
        <v>0.91316431990000002</v>
      </c>
      <c r="AL93" s="106">
        <v>1.0993227315</v>
      </c>
      <c r="AM93" s="106">
        <v>8.1567162000000006E-3</v>
      </c>
      <c r="AN93" s="106">
        <v>0.84584525359999996</v>
      </c>
      <c r="AO93" s="106">
        <v>0.74717685560000002</v>
      </c>
      <c r="AP93" s="106">
        <v>0.95754330129999998</v>
      </c>
      <c r="AQ93" s="106">
        <v>0.52699347070000002</v>
      </c>
      <c r="AR93" s="106">
        <v>1.0426414466</v>
      </c>
      <c r="AS93" s="106">
        <v>0.91611109820000003</v>
      </c>
      <c r="AT93" s="106">
        <v>1.1866477638999999</v>
      </c>
      <c r="AU93" s="105" t="s">
        <v>28</v>
      </c>
      <c r="AV93" s="105" t="s">
        <v>28</v>
      </c>
      <c r="AW93" s="105" t="s">
        <v>28</v>
      </c>
      <c r="AX93" s="105" t="s">
        <v>28</v>
      </c>
      <c r="AY93" s="105" t="s">
        <v>28</v>
      </c>
      <c r="AZ93" s="105" t="s">
        <v>28</v>
      </c>
      <c r="BA93" s="105" t="s">
        <v>28</v>
      </c>
      <c r="BB93" s="105" t="s">
        <v>28</v>
      </c>
      <c r="BC93" s="115" t="s">
        <v>28</v>
      </c>
      <c r="BD93" s="116">
        <v>515</v>
      </c>
      <c r="BE93" s="116">
        <v>585</v>
      </c>
      <c r="BF93" s="116">
        <v>624</v>
      </c>
    </row>
    <row r="94" spans="1:93" x14ac:dyDescent="0.3">
      <c r="A94" s="10"/>
      <c r="B94" t="s">
        <v>114</v>
      </c>
      <c r="C94" s="105">
        <v>4493</v>
      </c>
      <c r="D94" s="119">
        <v>38885</v>
      </c>
      <c r="E94" s="114">
        <v>11.738752967</v>
      </c>
      <c r="F94" s="106">
        <v>11.085739335</v>
      </c>
      <c r="G94" s="106">
        <v>12.430232846999999</v>
      </c>
      <c r="H94" s="106">
        <v>7.0842722999999996E-2</v>
      </c>
      <c r="I94" s="108">
        <v>11.554584029999999</v>
      </c>
      <c r="J94" s="106">
        <v>11.221617756000001</v>
      </c>
      <c r="K94" s="106">
        <v>11.897430032999999</v>
      </c>
      <c r="L94" s="106">
        <v>1.0541703337999999</v>
      </c>
      <c r="M94" s="106">
        <v>0.99552802309999999</v>
      </c>
      <c r="N94" s="106">
        <v>1.1162670130000001</v>
      </c>
      <c r="O94" s="119">
        <v>4964</v>
      </c>
      <c r="P94" s="119">
        <v>43266</v>
      </c>
      <c r="Q94" s="114">
        <v>11.726779217000001</v>
      </c>
      <c r="R94" s="106">
        <v>11.084489501</v>
      </c>
      <c r="S94" s="106">
        <v>12.406286351</v>
      </c>
      <c r="T94" s="106">
        <v>8.7983400000000002E-5</v>
      </c>
      <c r="U94" s="108">
        <v>11.473212222000001</v>
      </c>
      <c r="V94" s="106">
        <v>11.158444243</v>
      </c>
      <c r="W94" s="106">
        <v>11.796859475</v>
      </c>
      <c r="X94" s="106">
        <v>1.119299407</v>
      </c>
      <c r="Y94" s="106">
        <v>1.0579940403999999</v>
      </c>
      <c r="Z94" s="106">
        <v>1.1841571072999999</v>
      </c>
      <c r="AA94" s="119">
        <v>5037</v>
      </c>
      <c r="AB94" s="119">
        <v>49184</v>
      </c>
      <c r="AC94" s="114">
        <v>10.382885082</v>
      </c>
      <c r="AD94" s="106">
        <v>9.8172591410999992</v>
      </c>
      <c r="AE94" s="106">
        <v>10.981099824999999</v>
      </c>
      <c r="AF94" s="106">
        <v>4.4792684000000003E-9</v>
      </c>
      <c r="AG94" s="108">
        <v>10.241135329</v>
      </c>
      <c r="AH94" s="106">
        <v>9.9621847514000006</v>
      </c>
      <c r="AI94" s="106">
        <v>10.527896784999999</v>
      </c>
      <c r="AJ94" s="106">
        <v>1.1825079501</v>
      </c>
      <c r="AK94" s="106">
        <v>1.1180887479999999</v>
      </c>
      <c r="AL94" s="106">
        <v>1.2506386944000001</v>
      </c>
      <c r="AM94" s="106">
        <v>1.705342E-4</v>
      </c>
      <c r="AN94" s="106">
        <v>0.88539955349999999</v>
      </c>
      <c r="AO94" s="106">
        <v>0.83095607900000001</v>
      </c>
      <c r="AP94" s="106">
        <v>0.94341011409999997</v>
      </c>
      <c r="AQ94" s="106">
        <v>0.97520030179999995</v>
      </c>
      <c r="AR94" s="106">
        <v>0.99897998109999997</v>
      </c>
      <c r="AS94" s="106">
        <v>0.93672682259999995</v>
      </c>
      <c r="AT94" s="106">
        <v>1.0653703712</v>
      </c>
      <c r="AU94" s="105" t="s">
        <v>28</v>
      </c>
      <c r="AV94" s="105">
        <v>2</v>
      </c>
      <c r="AW94" s="105">
        <v>3</v>
      </c>
      <c r="AX94" s="105" t="s">
        <v>28</v>
      </c>
      <c r="AY94" s="105" t="s">
        <v>231</v>
      </c>
      <c r="AZ94" s="105" t="s">
        <v>28</v>
      </c>
      <c r="BA94" s="105" t="s">
        <v>28</v>
      </c>
      <c r="BB94" s="105" t="s">
        <v>28</v>
      </c>
      <c r="BC94" s="115" t="s">
        <v>442</v>
      </c>
      <c r="BD94" s="116">
        <v>4493</v>
      </c>
      <c r="BE94" s="116">
        <v>4964</v>
      </c>
      <c r="BF94" s="116">
        <v>5037</v>
      </c>
    </row>
    <row r="95" spans="1:93" x14ac:dyDescent="0.3">
      <c r="A95" s="10"/>
      <c r="B95" t="s">
        <v>104</v>
      </c>
      <c r="C95" s="105">
        <v>3959</v>
      </c>
      <c r="D95" s="119">
        <v>36684</v>
      </c>
      <c r="E95" s="114">
        <v>10.803330300000001</v>
      </c>
      <c r="F95" s="106">
        <v>10.193335254000001</v>
      </c>
      <c r="G95" s="106">
        <v>11.449828997999999</v>
      </c>
      <c r="H95" s="106">
        <v>0.30708538140000002</v>
      </c>
      <c r="I95" s="108">
        <v>10.792170973999999</v>
      </c>
      <c r="J95" s="106">
        <v>10.461178879</v>
      </c>
      <c r="K95" s="106">
        <v>11.133635671</v>
      </c>
      <c r="L95" s="106">
        <v>0.97016696250000001</v>
      </c>
      <c r="M95" s="106">
        <v>0.91538783189999995</v>
      </c>
      <c r="N95" s="106">
        <v>1.0282242152000001</v>
      </c>
      <c r="O95" s="119">
        <v>3826</v>
      </c>
      <c r="P95" s="119">
        <v>39603</v>
      </c>
      <c r="Q95" s="114">
        <v>9.6579892219999994</v>
      </c>
      <c r="R95" s="106">
        <v>9.1107919010000007</v>
      </c>
      <c r="S95" s="106">
        <v>10.238051404</v>
      </c>
      <c r="T95" s="106">
        <v>6.2400837999999998E-3</v>
      </c>
      <c r="U95" s="108">
        <v>9.6608842763999991</v>
      </c>
      <c r="V95" s="106">
        <v>9.3595628606000005</v>
      </c>
      <c r="W95" s="106">
        <v>9.9719064227</v>
      </c>
      <c r="X95" s="106">
        <v>0.92183722469999996</v>
      </c>
      <c r="Y95" s="106">
        <v>0.86960825159999999</v>
      </c>
      <c r="Z95" s="106">
        <v>0.97720308810000001</v>
      </c>
      <c r="AA95" s="119">
        <v>3569</v>
      </c>
      <c r="AB95" s="119">
        <v>40871</v>
      </c>
      <c r="AC95" s="114">
        <v>8.6751824071999994</v>
      </c>
      <c r="AD95" s="106">
        <v>8.1802052057000001</v>
      </c>
      <c r="AE95" s="106">
        <v>9.2001102547000002</v>
      </c>
      <c r="AF95" s="106">
        <v>0.68755921720000002</v>
      </c>
      <c r="AG95" s="108">
        <v>8.7323530130999991</v>
      </c>
      <c r="AH95" s="106">
        <v>8.4505137515000008</v>
      </c>
      <c r="AI95" s="106">
        <v>9.0235921020000003</v>
      </c>
      <c r="AJ95" s="106">
        <v>0.98801750030000002</v>
      </c>
      <c r="AK95" s="106">
        <v>0.93164449120000004</v>
      </c>
      <c r="AL95" s="106">
        <v>1.0478015919000001</v>
      </c>
      <c r="AM95" s="106">
        <v>1.8621258999999999E-3</v>
      </c>
      <c r="AN95" s="106">
        <v>0.89823898199999996</v>
      </c>
      <c r="AO95" s="106">
        <v>0.83952166890000002</v>
      </c>
      <c r="AP95" s="106">
        <v>0.9610630657</v>
      </c>
      <c r="AQ95" s="106">
        <v>1.0207342E-3</v>
      </c>
      <c r="AR95" s="106">
        <v>0.89398259179999995</v>
      </c>
      <c r="AS95" s="106">
        <v>0.83615691780000001</v>
      </c>
      <c r="AT95" s="106">
        <v>0.95580728619999999</v>
      </c>
      <c r="AU95" s="105" t="s">
        <v>28</v>
      </c>
      <c r="AV95" s="105" t="s">
        <v>28</v>
      </c>
      <c r="AW95" s="105" t="s">
        <v>28</v>
      </c>
      <c r="AX95" s="105" t="s">
        <v>230</v>
      </c>
      <c r="AY95" s="105" t="s">
        <v>231</v>
      </c>
      <c r="AZ95" s="105" t="s">
        <v>28</v>
      </c>
      <c r="BA95" s="105" t="s">
        <v>28</v>
      </c>
      <c r="BB95" s="105" t="s">
        <v>28</v>
      </c>
      <c r="BC95" s="115" t="s">
        <v>444</v>
      </c>
      <c r="BD95" s="116">
        <v>3959</v>
      </c>
      <c r="BE95" s="116">
        <v>3826</v>
      </c>
      <c r="BF95" s="116">
        <v>3569</v>
      </c>
    </row>
    <row r="96" spans="1:93" x14ac:dyDescent="0.3">
      <c r="A96" s="10"/>
      <c r="B96" t="s">
        <v>105</v>
      </c>
      <c r="C96" s="105">
        <v>2247</v>
      </c>
      <c r="D96" s="119">
        <v>21086</v>
      </c>
      <c r="E96" s="114">
        <v>10.529600638</v>
      </c>
      <c r="F96" s="106">
        <v>9.8657703243999997</v>
      </c>
      <c r="G96" s="106">
        <v>11.238097579</v>
      </c>
      <c r="H96" s="106">
        <v>9.2177113000000005E-2</v>
      </c>
      <c r="I96" s="108">
        <v>10.656359670000001</v>
      </c>
      <c r="J96" s="106">
        <v>10.224733348000001</v>
      </c>
      <c r="K96" s="106">
        <v>11.106206641</v>
      </c>
      <c r="L96" s="106">
        <v>0.94558533190000005</v>
      </c>
      <c r="M96" s="106">
        <v>0.88597165519999999</v>
      </c>
      <c r="N96" s="106">
        <v>1.0092101870000001</v>
      </c>
      <c r="O96" s="119">
        <v>2172</v>
      </c>
      <c r="P96" s="119">
        <v>21581</v>
      </c>
      <c r="Q96" s="114">
        <v>9.9917967340999994</v>
      </c>
      <c r="R96" s="106">
        <v>9.3571867641999997</v>
      </c>
      <c r="S96" s="106">
        <v>10.669446328999999</v>
      </c>
      <c r="T96" s="106">
        <v>0.15677663689999999</v>
      </c>
      <c r="U96" s="108">
        <v>10.064408507</v>
      </c>
      <c r="V96" s="106">
        <v>9.6499259090000002</v>
      </c>
      <c r="W96" s="106">
        <v>10.496693919</v>
      </c>
      <c r="X96" s="106">
        <v>0.95369853490000001</v>
      </c>
      <c r="Y96" s="106">
        <v>0.89312618600000004</v>
      </c>
      <c r="Z96" s="106">
        <v>1.0183789366</v>
      </c>
      <c r="AA96" s="119">
        <v>1885</v>
      </c>
      <c r="AB96" s="119">
        <v>21762</v>
      </c>
      <c r="AC96" s="114">
        <v>8.5930910289</v>
      </c>
      <c r="AD96" s="106">
        <v>8.0315032131000006</v>
      </c>
      <c r="AE96" s="106">
        <v>9.1939468205000008</v>
      </c>
      <c r="AF96" s="106">
        <v>0.53177314610000004</v>
      </c>
      <c r="AG96" s="108">
        <v>8.6618876941000007</v>
      </c>
      <c r="AH96" s="106">
        <v>8.2795570435000005</v>
      </c>
      <c r="AI96" s="106">
        <v>9.0618734832999994</v>
      </c>
      <c r="AJ96" s="106">
        <v>0.97866810400000004</v>
      </c>
      <c r="AK96" s="106">
        <v>0.91470880450000003</v>
      </c>
      <c r="AL96" s="106">
        <v>1.0470996376999999</v>
      </c>
      <c r="AM96" s="106">
        <v>2.717959E-4</v>
      </c>
      <c r="AN96" s="106">
        <v>0.86001459570000005</v>
      </c>
      <c r="AO96" s="106">
        <v>0.79295417349999997</v>
      </c>
      <c r="AP96" s="106">
        <v>0.93274634219999997</v>
      </c>
      <c r="AQ96" s="106">
        <v>0.1932756954</v>
      </c>
      <c r="AR96" s="106">
        <v>0.9489245677</v>
      </c>
      <c r="AS96" s="106">
        <v>0.87685902000000004</v>
      </c>
      <c r="AT96" s="106">
        <v>1.0269128956</v>
      </c>
      <c r="AU96" s="105" t="s">
        <v>28</v>
      </c>
      <c r="AV96" s="105" t="s">
        <v>28</v>
      </c>
      <c r="AW96" s="105" t="s">
        <v>28</v>
      </c>
      <c r="AX96" s="105" t="s">
        <v>28</v>
      </c>
      <c r="AY96" s="105" t="s">
        <v>231</v>
      </c>
      <c r="AZ96" s="105" t="s">
        <v>28</v>
      </c>
      <c r="BA96" s="105" t="s">
        <v>28</v>
      </c>
      <c r="BB96" s="105" t="s">
        <v>28</v>
      </c>
      <c r="BC96" s="115" t="s">
        <v>449</v>
      </c>
      <c r="BD96" s="116">
        <v>2247</v>
      </c>
      <c r="BE96" s="116">
        <v>2172</v>
      </c>
      <c r="BF96" s="116">
        <v>1885</v>
      </c>
    </row>
    <row r="97" spans="1:93" x14ac:dyDescent="0.3">
      <c r="A97" s="10"/>
      <c r="B97" t="s">
        <v>106</v>
      </c>
      <c r="C97" s="105">
        <v>769</v>
      </c>
      <c r="D97" s="119">
        <v>9949</v>
      </c>
      <c r="E97" s="114">
        <v>7.7068019902999998</v>
      </c>
      <c r="F97" s="106">
        <v>7.0612533469000001</v>
      </c>
      <c r="G97" s="106">
        <v>8.4113675009000008</v>
      </c>
      <c r="H97" s="106">
        <v>1.6417030000000001E-16</v>
      </c>
      <c r="I97" s="108">
        <v>7.7294200422000001</v>
      </c>
      <c r="J97" s="106">
        <v>7.2019780967999996</v>
      </c>
      <c r="K97" s="106">
        <v>8.2954895705999991</v>
      </c>
      <c r="L97" s="106">
        <v>0.69209072289999995</v>
      </c>
      <c r="M97" s="106">
        <v>0.63411878749999995</v>
      </c>
      <c r="N97" s="106">
        <v>0.75536252540000004</v>
      </c>
      <c r="O97" s="119">
        <v>799</v>
      </c>
      <c r="P97" s="119">
        <v>9942</v>
      </c>
      <c r="Q97" s="114">
        <v>7.8828413694000004</v>
      </c>
      <c r="R97" s="106">
        <v>7.2332028823999996</v>
      </c>
      <c r="S97" s="106">
        <v>8.5908260926000004</v>
      </c>
      <c r="T97" s="106">
        <v>8.9932269999999998E-11</v>
      </c>
      <c r="U97" s="108">
        <v>8.0366123516000005</v>
      </c>
      <c r="V97" s="106">
        <v>7.4982458292</v>
      </c>
      <c r="W97" s="106">
        <v>8.6136330499000007</v>
      </c>
      <c r="X97" s="106">
        <v>0.75240264239999999</v>
      </c>
      <c r="Y97" s="106">
        <v>0.69039584929999998</v>
      </c>
      <c r="Z97" s="106">
        <v>0.81997847599999996</v>
      </c>
      <c r="AA97" s="119">
        <v>976</v>
      </c>
      <c r="AB97" s="119">
        <v>10657</v>
      </c>
      <c r="AC97" s="114">
        <v>8.9168153816999993</v>
      </c>
      <c r="AD97" s="106">
        <v>8.2289810941999999</v>
      </c>
      <c r="AE97" s="106">
        <v>9.6621435437999992</v>
      </c>
      <c r="AF97" s="106">
        <v>0.70660206150000004</v>
      </c>
      <c r="AG97" s="108">
        <v>9.1582997090999996</v>
      </c>
      <c r="AH97" s="106">
        <v>8.6013883117999992</v>
      </c>
      <c r="AI97" s="106">
        <v>9.7512692743000002</v>
      </c>
      <c r="AJ97" s="106">
        <v>1.0155371070000001</v>
      </c>
      <c r="AK97" s="106">
        <v>0.93719958260000003</v>
      </c>
      <c r="AL97" s="106">
        <v>1.1004226152000001</v>
      </c>
      <c r="AM97" s="106">
        <v>2.4644941100000001E-2</v>
      </c>
      <c r="AN97" s="106">
        <v>1.1311676798000001</v>
      </c>
      <c r="AO97" s="106">
        <v>1.0158651006999999</v>
      </c>
      <c r="AP97" s="106">
        <v>1.259557316</v>
      </c>
      <c r="AQ97" s="106">
        <v>0.69493739880000005</v>
      </c>
      <c r="AR97" s="106">
        <v>1.0228420788999999</v>
      </c>
      <c r="AS97" s="106">
        <v>0.9136650341</v>
      </c>
      <c r="AT97" s="106">
        <v>1.1450650724</v>
      </c>
      <c r="AU97" s="105">
        <v>1</v>
      </c>
      <c r="AV97" s="105">
        <v>2</v>
      </c>
      <c r="AW97" s="105" t="s">
        <v>28</v>
      </c>
      <c r="AX97" s="105" t="s">
        <v>28</v>
      </c>
      <c r="AY97" s="105" t="s">
        <v>28</v>
      </c>
      <c r="AZ97" s="105" t="s">
        <v>28</v>
      </c>
      <c r="BA97" s="105" t="s">
        <v>28</v>
      </c>
      <c r="BB97" s="105" t="s">
        <v>28</v>
      </c>
      <c r="BC97" s="115" t="s">
        <v>445</v>
      </c>
      <c r="BD97" s="116">
        <v>769</v>
      </c>
      <c r="BE97" s="116">
        <v>799</v>
      </c>
      <c r="BF97" s="116">
        <v>976</v>
      </c>
    </row>
    <row r="98" spans="1:93" x14ac:dyDescent="0.3">
      <c r="A98" s="10"/>
      <c r="B98" t="s">
        <v>107</v>
      </c>
      <c r="C98" s="105">
        <v>3044</v>
      </c>
      <c r="D98" s="119">
        <v>30021</v>
      </c>
      <c r="E98" s="114">
        <v>10.395934329999999</v>
      </c>
      <c r="F98" s="106">
        <v>9.7806544823999992</v>
      </c>
      <c r="G98" s="106">
        <v>11.049920104</v>
      </c>
      <c r="H98" s="106">
        <v>2.7249528700000001E-2</v>
      </c>
      <c r="I98" s="108">
        <v>10.139568968000001</v>
      </c>
      <c r="J98" s="106">
        <v>9.7856905409999992</v>
      </c>
      <c r="K98" s="106">
        <v>10.506244647000001</v>
      </c>
      <c r="L98" s="106">
        <v>0.93358175219999995</v>
      </c>
      <c r="M98" s="106">
        <v>0.87832803280000005</v>
      </c>
      <c r="N98" s="106">
        <v>0.99231136369999995</v>
      </c>
      <c r="O98" s="119">
        <v>3628</v>
      </c>
      <c r="P98" s="119">
        <v>33075</v>
      </c>
      <c r="Q98" s="114">
        <v>11.045926897999999</v>
      </c>
      <c r="R98" s="106">
        <v>10.413274450999999</v>
      </c>
      <c r="S98" s="106">
        <v>11.717015777</v>
      </c>
      <c r="T98" s="106">
        <v>7.8821547800000002E-2</v>
      </c>
      <c r="U98" s="108">
        <v>10.969009826000001</v>
      </c>
      <c r="V98" s="106">
        <v>10.617825506000001</v>
      </c>
      <c r="W98" s="106">
        <v>11.331809559</v>
      </c>
      <c r="X98" s="106">
        <v>1.0543133112</v>
      </c>
      <c r="Y98" s="106">
        <v>0.99392780420000004</v>
      </c>
      <c r="Z98" s="106">
        <v>1.1183675045999999</v>
      </c>
      <c r="AA98" s="119">
        <v>3501</v>
      </c>
      <c r="AB98" s="119">
        <v>35737</v>
      </c>
      <c r="AC98" s="114">
        <v>9.7830481961999993</v>
      </c>
      <c r="AD98" s="106">
        <v>9.2223865102999998</v>
      </c>
      <c r="AE98" s="106">
        <v>10.377794501</v>
      </c>
      <c r="AF98" s="106">
        <v>3.2941840000000002E-4</v>
      </c>
      <c r="AG98" s="108">
        <v>9.7965693818999995</v>
      </c>
      <c r="AH98" s="106">
        <v>9.4773766667999997</v>
      </c>
      <c r="AI98" s="106">
        <v>10.126512328</v>
      </c>
      <c r="AJ98" s="106">
        <v>1.1141924596999999</v>
      </c>
      <c r="AK98" s="106">
        <v>1.0503386372000001</v>
      </c>
      <c r="AL98" s="106">
        <v>1.1819281831999999</v>
      </c>
      <c r="AM98" s="106">
        <v>5.0304980000000004E-4</v>
      </c>
      <c r="AN98" s="106">
        <v>0.88567019199999997</v>
      </c>
      <c r="AO98" s="106">
        <v>0.82711854929999995</v>
      </c>
      <c r="AP98" s="106">
        <v>0.94836669979999999</v>
      </c>
      <c r="AQ98" s="106">
        <v>8.9201662099999995E-2</v>
      </c>
      <c r="AR98" s="106">
        <v>1.0625237277999999</v>
      </c>
      <c r="AS98" s="106">
        <v>0.99075341750000001</v>
      </c>
      <c r="AT98" s="106">
        <v>1.1394930888999999</v>
      </c>
      <c r="AU98" s="105" t="s">
        <v>28</v>
      </c>
      <c r="AV98" s="105" t="s">
        <v>28</v>
      </c>
      <c r="AW98" s="105">
        <v>3</v>
      </c>
      <c r="AX98" s="105" t="s">
        <v>28</v>
      </c>
      <c r="AY98" s="105" t="s">
        <v>231</v>
      </c>
      <c r="AZ98" s="105" t="s">
        <v>28</v>
      </c>
      <c r="BA98" s="105" t="s">
        <v>28</v>
      </c>
      <c r="BB98" s="105" t="s">
        <v>28</v>
      </c>
      <c r="BC98" s="115" t="s">
        <v>451</v>
      </c>
      <c r="BD98" s="116">
        <v>3044</v>
      </c>
      <c r="BE98" s="116">
        <v>3628</v>
      </c>
      <c r="BF98" s="116">
        <v>3501</v>
      </c>
    </row>
    <row r="99" spans="1:93" x14ac:dyDescent="0.3">
      <c r="A99" s="10"/>
      <c r="B99" t="s">
        <v>108</v>
      </c>
      <c r="C99" s="105">
        <v>3924</v>
      </c>
      <c r="D99" s="119">
        <v>39355</v>
      </c>
      <c r="E99" s="114">
        <v>9.7290747951000007</v>
      </c>
      <c r="F99" s="106">
        <v>9.1800232349000002</v>
      </c>
      <c r="G99" s="106">
        <v>10.310964792</v>
      </c>
      <c r="H99" s="106">
        <v>5.2197129999999999E-6</v>
      </c>
      <c r="I99" s="108">
        <v>9.9707788083000004</v>
      </c>
      <c r="J99" s="106">
        <v>9.6636389391000002</v>
      </c>
      <c r="K99" s="106">
        <v>10.287680518</v>
      </c>
      <c r="L99" s="106">
        <v>0.87369604369999998</v>
      </c>
      <c r="M99" s="106">
        <v>0.82438979550000002</v>
      </c>
      <c r="N99" s="106">
        <v>0.92595126819999996</v>
      </c>
      <c r="O99" s="119">
        <v>4136</v>
      </c>
      <c r="P99" s="119">
        <v>40485</v>
      </c>
      <c r="Q99" s="114">
        <v>9.8010359439000005</v>
      </c>
      <c r="R99" s="106">
        <v>9.2540308148000001</v>
      </c>
      <c r="S99" s="106">
        <v>10.380374508999999</v>
      </c>
      <c r="T99" s="106">
        <v>2.2856294400000001E-2</v>
      </c>
      <c r="U99" s="108">
        <v>10.216129431000001</v>
      </c>
      <c r="V99" s="106">
        <v>9.9094792378999994</v>
      </c>
      <c r="W99" s="106">
        <v>10.532268955999999</v>
      </c>
      <c r="X99" s="106">
        <v>0.93549077000000003</v>
      </c>
      <c r="Y99" s="106">
        <v>0.88328014119999998</v>
      </c>
      <c r="Z99" s="106">
        <v>0.99078756550000002</v>
      </c>
      <c r="AA99" s="119">
        <v>4426</v>
      </c>
      <c r="AB99" s="119">
        <v>41826</v>
      </c>
      <c r="AC99" s="114">
        <v>10.131012371000001</v>
      </c>
      <c r="AD99" s="106">
        <v>9.5726946179999999</v>
      </c>
      <c r="AE99" s="106">
        <v>10.721893443000001</v>
      </c>
      <c r="AF99" s="106">
        <v>7.5342007000000002E-7</v>
      </c>
      <c r="AG99" s="108">
        <v>10.581934682</v>
      </c>
      <c r="AH99" s="106">
        <v>10.274731386999999</v>
      </c>
      <c r="AI99" s="106">
        <v>10.898323019999999</v>
      </c>
      <c r="AJ99" s="106">
        <v>1.1538221387000001</v>
      </c>
      <c r="AK99" s="106">
        <v>1.090235267</v>
      </c>
      <c r="AL99" s="106">
        <v>1.2211176505000001</v>
      </c>
      <c r="AM99" s="106">
        <v>0.31830963569999998</v>
      </c>
      <c r="AN99" s="106">
        <v>1.0336675049999999</v>
      </c>
      <c r="AO99" s="106">
        <v>0.96858254170000002</v>
      </c>
      <c r="AP99" s="106">
        <v>1.1031259237</v>
      </c>
      <c r="AQ99" s="106">
        <v>0.82695242869999996</v>
      </c>
      <c r="AR99" s="106">
        <v>1.0073965048</v>
      </c>
      <c r="AS99" s="106">
        <v>0.94298960229999995</v>
      </c>
      <c r="AT99" s="106">
        <v>1.0762024475</v>
      </c>
      <c r="AU99" s="105">
        <v>1</v>
      </c>
      <c r="AV99" s="105" t="s">
        <v>28</v>
      </c>
      <c r="AW99" s="105">
        <v>3</v>
      </c>
      <c r="AX99" s="105" t="s">
        <v>28</v>
      </c>
      <c r="AY99" s="105" t="s">
        <v>28</v>
      </c>
      <c r="AZ99" s="105" t="s">
        <v>28</v>
      </c>
      <c r="BA99" s="105" t="s">
        <v>28</v>
      </c>
      <c r="BB99" s="105" t="s">
        <v>28</v>
      </c>
      <c r="BC99" s="115" t="s">
        <v>430</v>
      </c>
      <c r="BD99" s="116">
        <v>3924</v>
      </c>
      <c r="BE99" s="116">
        <v>4136</v>
      </c>
      <c r="BF99" s="116">
        <v>4426</v>
      </c>
    </row>
    <row r="100" spans="1:93" x14ac:dyDescent="0.3">
      <c r="A100" s="10"/>
      <c r="B100" t="s">
        <v>109</v>
      </c>
      <c r="C100" s="105">
        <v>2179</v>
      </c>
      <c r="D100" s="119">
        <v>18495</v>
      </c>
      <c r="E100" s="114">
        <v>12.261559373000001</v>
      </c>
      <c r="F100" s="106">
        <v>11.483384386999999</v>
      </c>
      <c r="G100" s="106">
        <v>13.092467619000001</v>
      </c>
      <c r="H100" s="106">
        <v>3.9839050999999999E-3</v>
      </c>
      <c r="I100" s="108">
        <v>11.781562584</v>
      </c>
      <c r="J100" s="106">
        <v>11.297126134000001</v>
      </c>
      <c r="K100" s="106">
        <v>12.286772342000001</v>
      </c>
      <c r="L100" s="106">
        <v>1.1011196993000001</v>
      </c>
      <c r="M100" s="106">
        <v>1.0312375759000001</v>
      </c>
      <c r="N100" s="106">
        <v>1.1757374058000001</v>
      </c>
      <c r="O100" s="119">
        <v>2441</v>
      </c>
      <c r="P100" s="119">
        <v>19020</v>
      </c>
      <c r="Q100" s="114">
        <v>13.229851655999999</v>
      </c>
      <c r="R100" s="106">
        <v>12.409090431999999</v>
      </c>
      <c r="S100" s="106">
        <v>14.104899614000001</v>
      </c>
      <c r="T100" s="106">
        <v>9.3595630000000007E-13</v>
      </c>
      <c r="U100" s="108">
        <v>12.833859095999999</v>
      </c>
      <c r="V100" s="106">
        <v>12.334703810000001</v>
      </c>
      <c r="W100" s="106">
        <v>13.353213974999999</v>
      </c>
      <c r="X100" s="106">
        <v>1.2627648938</v>
      </c>
      <c r="Y100" s="106">
        <v>1.1844247515999999</v>
      </c>
      <c r="Z100" s="106">
        <v>1.3462866043999999</v>
      </c>
      <c r="AA100" s="119">
        <v>2202</v>
      </c>
      <c r="AB100" s="119">
        <v>19133</v>
      </c>
      <c r="AC100" s="114">
        <v>11.77784718</v>
      </c>
      <c r="AD100" s="106">
        <v>11.034691339</v>
      </c>
      <c r="AE100" s="106">
        <v>12.571052505999999</v>
      </c>
      <c r="AF100" s="106">
        <v>1.027868E-18</v>
      </c>
      <c r="AG100" s="108">
        <v>11.508911305</v>
      </c>
      <c r="AH100" s="106">
        <v>11.038112310000001</v>
      </c>
      <c r="AI100" s="106">
        <v>11.999790880000001</v>
      </c>
      <c r="AJ100" s="106">
        <v>1.3413803404</v>
      </c>
      <c r="AK100" s="106">
        <v>1.256742238</v>
      </c>
      <c r="AL100" s="106">
        <v>1.4317185841</v>
      </c>
      <c r="AM100" s="106">
        <v>3.4329105000000001E-3</v>
      </c>
      <c r="AN100" s="106">
        <v>0.89024786420000002</v>
      </c>
      <c r="AO100" s="106">
        <v>0.82355340369999996</v>
      </c>
      <c r="AP100" s="106">
        <v>0.96234349360000004</v>
      </c>
      <c r="AQ100" s="106">
        <v>5.6252460999999997E-2</v>
      </c>
      <c r="AR100" s="106">
        <v>1.0789697504</v>
      </c>
      <c r="AS100" s="106">
        <v>0.99797597680000005</v>
      </c>
      <c r="AT100" s="106">
        <v>1.1665368198999999</v>
      </c>
      <c r="AU100" s="105">
        <v>1</v>
      </c>
      <c r="AV100" s="105">
        <v>2</v>
      </c>
      <c r="AW100" s="105">
        <v>3</v>
      </c>
      <c r="AX100" s="105" t="s">
        <v>28</v>
      </c>
      <c r="AY100" s="105" t="s">
        <v>231</v>
      </c>
      <c r="AZ100" s="105" t="s">
        <v>28</v>
      </c>
      <c r="BA100" s="105" t="s">
        <v>28</v>
      </c>
      <c r="BB100" s="105" t="s">
        <v>28</v>
      </c>
      <c r="BC100" s="115" t="s">
        <v>236</v>
      </c>
      <c r="BD100" s="116">
        <v>2179</v>
      </c>
      <c r="BE100" s="116">
        <v>2441</v>
      </c>
      <c r="BF100" s="116">
        <v>2202</v>
      </c>
    </row>
    <row r="101" spans="1:93" x14ac:dyDescent="0.3">
      <c r="A101" s="10"/>
      <c r="B101" t="s">
        <v>152</v>
      </c>
      <c r="C101" s="105">
        <v>1901</v>
      </c>
      <c r="D101" s="119">
        <v>19672</v>
      </c>
      <c r="E101" s="114">
        <v>10.109868441</v>
      </c>
      <c r="F101" s="106">
        <v>9.4473562551000008</v>
      </c>
      <c r="G101" s="106">
        <v>10.818840439000001</v>
      </c>
      <c r="H101" s="106">
        <v>5.2010080999999996E-3</v>
      </c>
      <c r="I101" s="108">
        <v>9.6634810898999994</v>
      </c>
      <c r="J101" s="106">
        <v>9.2386993718999992</v>
      </c>
      <c r="K101" s="106">
        <v>10.107793642000001</v>
      </c>
      <c r="L101" s="106">
        <v>0.90789229650000003</v>
      </c>
      <c r="M101" s="106">
        <v>0.84839699120000001</v>
      </c>
      <c r="N101" s="106">
        <v>0.97155981300000005</v>
      </c>
      <c r="O101" s="119">
        <v>2480</v>
      </c>
      <c r="P101" s="119">
        <v>20926</v>
      </c>
      <c r="Q101" s="114">
        <v>12.292957227</v>
      </c>
      <c r="R101" s="106">
        <v>11.53438017</v>
      </c>
      <c r="S101" s="106">
        <v>13.101423323000001</v>
      </c>
      <c r="T101" s="106">
        <v>8.7012840000000004E-7</v>
      </c>
      <c r="U101" s="108">
        <v>11.851285482</v>
      </c>
      <c r="V101" s="106">
        <v>11.393913591</v>
      </c>
      <c r="W101" s="106">
        <v>12.327017092</v>
      </c>
      <c r="X101" s="106">
        <v>1.1733400517000001</v>
      </c>
      <c r="Y101" s="106">
        <v>1.1009352734</v>
      </c>
      <c r="Z101" s="106">
        <v>1.2505066466999999</v>
      </c>
      <c r="AA101" s="119">
        <v>1840</v>
      </c>
      <c r="AB101" s="119">
        <v>21576</v>
      </c>
      <c r="AC101" s="114">
        <v>8.7835916721</v>
      </c>
      <c r="AD101" s="106">
        <v>8.2098093797999994</v>
      </c>
      <c r="AE101" s="106">
        <v>9.3974755190000003</v>
      </c>
      <c r="AF101" s="106">
        <v>0.99156993159999995</v>
      </c>
      <c r="AG101" s="108">
        <v>8.5279940674999999</v>
      </c>
      <c r="AH101" s="106">
        <v>8.1471019559000002</v>
      </c>
      <c r="AI101" s="106">
        <v>8.9266935909999994</v>
      </c>
      <c r="AJ101" s="106">
        <v>1.0003642437</v>
      </c>
      <c r="AK101" s="106">
        <v>0.93501611389999995</v>
      </c>
      <c r="AL101" s="106">
        <v>1.0702795440999999</v>
      </c>
      <c r="AM101" s="106">
        <v>1.2556590000000001E-16</v>
      </c>
      <c r="AN101" s="106">
        <v>0.71452226750000003</v>
      </c>
      <c r="AO101" s="106">
        <v>0.65985755239999999</v>
      </c>
      <c r="AP101" s="106">
        <v>0.77371558289999998</v>
      </c>
      <c r="AQ101" s="106">
        <v>1.4844989E-6</v>
      </c>
      <c r="AR101" s="106">
        <v>1.2159364187999999</v>
      </c>
      <c r="AS101" s="106">
        <v>1.1228854368000001</v>
      </c>
      <c r="AT101" s="106">
        <v>1.3166983257</v>
      </c>
      <c r="AU101" s="105" t="s">
        <v>28</v>
      </c>
      <c r="AV101" s="105">
        <v>2</v>
      </c>
      <c r="AW101" s="105" t="s">
        <v>28</v>
      </c>
      <c r="AX101" s="105" t="s">
        <v>230</v>
      </c>
      <c r="AY101" s="105" t="s">
        <v>231</v>
      </c>
      <c r="AZ101" s="105" t="s">
        <v>28</v>
      </c>
      <c r="BA101" s="105" t="s">
        <v>28</v>
      </c>
      <c r="BB101" s="105" t="s">
        <v>28</v>
      </c>
      <c r="BC101" s="115" t="s">
        <v>443</v>
      </c>
      <c r="BD101" s="116">
        <v>1901</v>
      </c>
      <c r="BE101" s="116">
        <v>2480</v>
      </c>
      <c r="BF101" s="116">
        <v>1840</v>
      </c>
    </row>
    <row r="102" spans="1:93" x14ac:dyDescent="0.3">
      <c r="A102" s="10"/>
      <c r="B102" t="s">
        <v>153</v>
      </c>
      <c r="C102" s="105">
        <v>2080</v>
      </c>
      <c r="D102" s="119">
        <v>15629</v>
      </c>
      <c r="E102" s="114">
        <v>13.844595350000001</v>
      </c>
      <c r="F102" s="106">
        <v>12.961472048999999</v>
      </c>
      <c r="G102" s="106">
        <v>14.787889807999999</v>
      </c>
      <c r="H102" s="106">
        <v>9.4832520000000004E-11</v>
      </c>
      <c r="I102" s="108">
        <v>13.308593</v>
      </c>
      <c r="J102" s="106">
        <v>12.748770857</v>
      </c>
      <c r="K102" s="106">
        <v>13.892997971</v>
      </c>
      <c r="L102" s="106">
        <v>1.2432804185999999</v>
      </c>
      <c r="M102" s="106">
        <v>1.1639736652999999</v>
      </c>
      <c r="N102" s="106">
        <v>1.3279906971</v>
      </c>
      <c r="O102" s="119">
        <v>2217</v>
      </c>
      <c r="P102" s="119">
        <v>16743</v>
      </c>
      <c r="Q102" s="114">
        <v>13.867538828000001</v>
      </c>
      <c r="R102" s="106">
        <v>12.994154195</v>
      </c>
      <c r="S102" s="106">
        <v>14.799626837</v>
      </c>
      <c r="T102" s="106">
        <v>2.9713070000000002E-17</v>
      </c>
      <c r="U102" s="108">
        <v>13.241354596000001</v>
      </c>
      <c r="V102" s="106">
        <v>12.701483554999999</v>
      </c>
      <c r="W102" s="106">
        <v>13.804172619999999</v>
      </c>
      <c r="X102" s="106">
        <v>1.3236309559999999</v>
      </c>
      <c r="Y102" s="106">
        <v>1.2402680066</v>
      </c>
      <c r="Z102" s="106">
        <v>1.4125970341</v>
      </c>
      <c r="AA102" s="119">
        <v>2030</v>
      </c>
      <c r="AB102" s="119">
        <v>16724</v>
      </c>
      <c r="AC102" s="114">
        <v>12.504121559</v>
      </c>
      <c r="AD102" s="106">
        <v>11.705696112</v>
      </c>
      <c r="AE102" s="106">
        <v>13.357006235</v>
      </c>
      <c r="AF102" s="106">
        <v>8.4988470000000003E-26</v>
      </c>
      <c r="AG102" s="108">
        <v>12.138244438999999</v>
      </c>
      <c r="AH102" s="106">
        <v>11.621537785999999</v>
      </c>
      <c r="AI102" s="106">
        <v>12.677924451999999</v>
      </c>
      <c r="AJ102" s="106">
        <v>1.4240958109999999</v>
      </c>
      <c r="AK102" s="106">
        <v>1.3331630471</v>
      </c>
      <c r="AL102" s="106">
        <v>1.5212309427999999</v>
      </c>
      <c r="AM102" s="106">
        <v>1.05949889E-2</v>
      </c>
      <c r="AN102" s="106">
        <v>0.90168282300000002</v>
      </c>
      <c r="AO102" s="106">
        <v>0.83288622950000002</v>
      </c>
      <c r="AP102" s="106">
        <v>0.97616203099999999</v>
      </c>
      <c r="AQ102" s="106">
        <v>0.96729076169999995</v>
      </c>
      <c r="AR102" s="106">
        <v>1.0016572155000001</v>
      </c>
      <c r="AS102" s="106">
        <v>0.92543842499999995</v>
      </c>
      <c r="AT102" s="106">
        <v>1.0841533592999999</v>
      </c>
      <c r="AU102" s="105">
        <v>1</v>
      </c>
      <c r="AV102" s="105">
        <v>2</v>
      </c>
      <c r="AW102" s="105">
        <v>3</v>
      </c>
      <c r="AX102" s="105" t="s">
        <v>28</v>
      </c>
      <c r="AY102" s="105" t="s">
        <v>28</v>
      </c>
      <c r="AZ102" s="105" t="s">
        <v>28</v>
      </c>
      <c r="BA102" s="105" t="s">
        <v>28</v>
      </c>
      <c r="BB102" s="105" t="s">
        <v>28</v>
      </c>
      <c r="BC102" s="115" t="s">
        <v>233</v>
      </c>
      <c r="BD102" s="116">
        <v>2080</v>
      </c>
      <c r="BE102" s="116">
        <v>2217</v>
      </c>
      <c r="BF102" s="116">
        <v>2030</v>
      </c>
    </row>
    <row r="103" spans="1:93" x14ac:dyDescent="0.3">
      <c r="A103" s="10"/>
      <c r="B103" t="s">
        <v>110</v>
      </c>
      <c r="C103" s="105">
        <v>4424</v>
      </c>
      <c r="D103" s="119">
        <v>32666</v>
      </c>
      <c r="E103" s="114">
        <v>13.232215501000001</v>
      </c>
      <c r="F103" s="106">
        <v>12.496379644999999</v>
      </c>
      <c r="G103" s="106">
        <v>14.011380258999999</v>
      </c>
      <c r="H103" s="106">
        <v>3.4299015E-9</v>
      </c>
      <c r="I103" s="108">
        <v>13.543133533000001</v>
      </c>
      <c r="J103" s="106">
        <v>13.149876354</v>
      </c>
      <c r="K103" s="106">
        <v>13.948151371</v>
      </c>
      <c r="L103" s="106">
        <v>1.1882871264999999</v>
      </c>
      <c r="M103" s="106">
        <v>1.1222071661999999</v>
      </c>
      <c r="N103" s="106">
        <v>1.2582581341000001</v>
      </c>
      <c r="O103" s="119">
        <v>3990</v>
      </c>
      <c r="P103" s="119">
        <v>33148</v>
      </c>
      <c r="Q103" s="114">
        <v>11.597376856</v>
      </c>
      <c r="R103" s="106">
        <v>10.944991537</v>
      </c>
      <c r="S103" s="106">
        <v>12.288648143</v>
      </c>
      <c r="T103" s="106">
        <v>5.8245149999999995E-4</v>
      </c>
      <c r="U103" s="108">
        <v>12.036925305</v>
      </c>
      <c r="V103" s="106">
        <v>11.669171763</v>
      </c>
      <c r="W103" s="106">
        <v>12.416268585999999</v>
      </c>
      <c r="X103" s="106">
        <v>1.1069481906</v>
      </c>
      <c r="Y103" s="106">
        <v>1.0446792174999999</v>
      </c>
      <c r="Z103" s="106">
        <v>1.1729287577</v>
      </c>
      <c r="AA103" s="119">
        <v>3492</v>
      </c>
      <c r="AB103" s="119">
        <v>32782</v>
      </c>
      <c r="AC103" s="114">
        <v>10.285391788</v>
      </c>
      <c r="AD103" s="106">
        <v>9.6969637308000003</v>
      </c>
      <c r="AE103" s="106">
        <v>10.909526649</v>
      </c>
      <c r="AF103" s="106">
        <v>1.4145977999999999E-7</v>
      </c>
      <c r="AG103" s="108">
        <v>10.652187176</v>
      </c>
      <c r="AH103" s="106">
        <v>10.304677047</v>
      </c>
      <c r="AI103" s="106">
        <v>11.011416574</v>
      </c>
      <c r="AJ103" s="106">
        <v>1.1714044279</v>
      </c>
      <c r="AK103" s="106">
        <v>1.1043882902</v>
      </c>
      <c r="AL103" s="106">
        <v>1.2424872173999999</v>
      </c>
      <c r="AM103" s="106">
        <v>4.794094E-4</v>
      </c>
      <c r="AN103" s="106">
        <v>0.88687225709999995</v>
      </c>
      <c r="AO103" s="106">
        <v>0.82908098890000004</v>
      </c>
      <c r="AP103" s="106">
        <v>0.94869187799999999</v>
      </c>
      <c r="AQ103" s="106">
        <v>8.3758300000000001E-5</v>
      </c>
      <c r="AR103" s="106">
        <v>0.87645011939999995</v>
      </c>
      <c r="AS103" s="106">
        <v>0.82070819669999995</v>
      </c>
      <c r="AT103" s="106">
        <v>0.93597799420000005</v>
      </c>
      <c r="AU103" s="105">
        <v>1</v>
      </c>
      <c r="AV103" s="105">
        <v>2</v>
      </c>
      <c r="AW103" s="105">
        <v>3</v>
      </c>
      <c r="AX103" s="105" t="s">
        <v>230</v>
      </c>
      <c r="AY103" s="105" t="s">
        <v>231</v>
      </c>
      <c r="AZ103" s="105" t="s">
        <v>28</v>
      </c>
      <c r="BA103" s="105" t="s">
        <v>28</v>
      </c>
      <c r="BB103" s="105" t="s">
        <v>28</v>
      </c>
      <c r="BC103" s="115" t="s">
        <v>235</v>
      </c>
      <c r="BD103" s="116">
        <v>4424</v>
      </c>
      <c r="BE103" s="116">
        <v>3990</v>
      </c>
      <c r="BF103" s="116">
        <v>3492</v>
      </c>
    </row>
    <row r="104" spans="1:93" x14ac:dyDescent="0.3">
      <c r="A104" s="10"/>
      <c r="B104" t="s">
        <v>111</v>
      </c>
      <c r="C104" s="105">
        <v>3444</v>
      </c>
      <c r="D104" s="119">
        <v>27060</v>
      </c>
      <c r="E104" s="114">
        <v>12.575908759000001</v>
      </c>
      <c r="F104" s="106">
        <v>11.851228410999999</v>
      </c>
      <c r="G104" s="106">
        <v>13.344901949</v>
      </c>
      <c r="H104" s="106">
        <v>5.8952000000000001E-5</v>
      </c>
      <c r="I104" s="108">
        <v>12.727272727000001</v>
      </c>
      <c r="J104" s="106">
        <v>12.309230805</v>
      </c>
      <c r="K104" s="106">
        <v>13.159512048</v>
      </c>
      <c r="L104" s="106">
        <v>1.1293490861</v>
      </c>
      <c r="M104" s="106">
        <v>1.0642709191999999</v>
      </c>
      <c r="N104" s="106">
        <v>1.1984066605999999</v>
      </c>
      <c r="O104" s="119">
        <v>3336</v>
      </c>
      <c r="P104" s="119">
        <v>28416</v>
      </c>
      <c r="Q104" s="114">
        <v>11.649266537000001</v>
      </c>
      <c r="R104" s="106">
        <v>10.974813815999999</v>
      </c>
      <c r="S104" s="106">
        <v>12.365167476</v>
      </c>
      <c r="T104" s="106">
        <v>4.9061540000000005E-4</v>
      </c>
      <c r="U104" s="108">
        <v>11.739864864999999</v>
      </c>
      <c r="V104" s="106">
        <v>11.348167788</v>
      </c>
      <c r="W104" s="106">
        <v>12.145081886</v>
      </c>
      <c r="X104" s="106">
        <v>1.1119009649</v>
      </c>
      <c r="Y104" s="106">
        <v>1.0475256988999999</v>
      </c>
      <c r="Z104" s="106">
        <v>1.1802323866</v>
      </c>
      <c r="AA104" s="119">
        <v>3146</v>
      </c>
      <c r="AB104" s="119">
        <v>33018</v>
      </c>
      <c r="AC104" s="114">
        <v>9.5451909478000001</v>
      </c>
      <c r="AD104" s="106">
        <v>8.9880508055000004</v>
      </c>
      <c r="AE104" s="106">
        <v>10.136866402000001</v>
      </c>
      <c r="AF104" s="106">
        <v>6.4941104999999997E-3</v>
      </c>
      <c r="AG104" s="108">
        <v>9.5281361681999996</v>
      </c>
      <c r="AH104" s="106">
        <v>9.2009380046999993</v>
      </c>
      <c r="AI104" s="106">
        <v>9.8669699537</v>
      </c>
      <c r="AJ104" s="106">
        <v>1.0871028708999999</v>
      </c>
      <c r="AK104" s="106">
        <v>1.0236501173999999</v>
      </c>
      <c r="AL104" s="106">
        <v>1.1544888550000001</v>
      </c>
      <c r="AM104" s="106">
        <v>2.3685574000000001E-8</v>
      </c>
      <c r="AN104" s="106">
        <v>0.81938128180000003</v>
      </c>
      <c r="AO104" s="106">
        <v>0.76403403729999997</v>
      </c>
      <c r="AP104" s="106">
        <v>0.87873792569999998</v>
      </c>
      <c r="AQ104" s="106">
        <v>2.98784746E-2</v>
      </c>
      <c r="AR104" s="106">
        <v>0.92631608259999998</v>
      </c>
      <c r="AS104" s="106">
        <v>0.86448862169999996</v>
      </c>
      <c r="AT104" s="106">
        <v>0.99256538890000001</v>
      </c>
      <c r="AU104" s="105">
        <v>1</v>
      </c>
      <c r="AV104" s="105">
        <v>2</v>
      </c>
      <c r="AW104" s="105" t="s">
        <v>28</v>
      </c>
      <c r="AX104" s="105" t="s">
        <v>28</v>
      </c>
      <c r="AY104" s="105" t="s">
        <v>231</v>
      </c>
      <c r="AZ104" s="105" t="s">
        <v>28</v>
      </c>
      <c r="BA104" s="105" t="s">
        <v>28</v>
      </c>
      <c r="BB104" s="105" t="s">
        <v>28</v>
      </c>
      <c r="BC104" s="115" t="s">
        <v>431</v>
      </c>
      <c r="BD104" s="116">
        <v>3444</v>
      </c>
      <c r="BE104" s="116">
        <v>3336</v>
      </c>
      <c r="BF104" s="116">
        <v>3146</v>
      </c>
    </row>
    <row r="105" spans="1:93" x14ac:dyDescent="0.3">
      <c r="A105" s="10"/>
      <c r="B105" s="3" t="s">
        <v>167</v>
      </c>
      <c r="C105" s="111">
        <v>43</v>
      </c>
      <c r="D105" s="118">
        <v>967</v>
      </c>
      <c r="E105" s="107">
        <v>4.5340519999</v>
      </c>
      <c r="F105" s="112">
        <v>3.3467179235</v>
      </c>
      <c r="G105" s="112">
        <v>6.1426233127999996</v>
      </c>
      <c r="H105" s="112">
        <v>6.6328516000000004E-9</v>
      </c>
      <c r="I105" s="113">
        <v>4.4467425026000003</v>
      </c>
      <c r="J105" s="112">
        <v>3.2978808669999999</v>
      </c>
      <c r="K105" s="112">
        <v>5.9958257079999999</v>
      </c>
      <c r="L105" s="112">
        <v>0.4071695796</v>
      </c>
      <c r="M105" s="112">
        <v>0.300543913</v>
      </c>
      <c r="N105" s="112">
        <v>0.55162343790000001</v>
      </c>
      <c r="O105" s="118">
        <v>28</v>
      </c>
      <c r="P105" s="118">
        <v>945</v>
      </c>
      <c r="Q105" s="107">
        <v>3.0048094696000001</v>
      </c>
      <c r="R105" s="112">
        <v>2.0668835396</v>
      </c>
      <c r="S105" s="112">
        <v>4.3683544697999999</v>
      </c>
      <c r="T105" s="112">
        <v>6.0617080000000001E-11</v>
      </c>
      <c r="U105" s="113">
        <v>2.9629629629999998</v>
      </c>
      <c r="V105" s="112">
        <v>2.0458050743</v>
      </c>
      <c r="W105" s="112">
        <v>4.2912932566000004</v>
      </c>
      <c r="X105" s="112">
        <v>0.28680351139999999</v>
      </c>
      <c r="Y105" s="112">
        <v>0.1972802146</v>
      </c>
      <c r="Z105" s="112">
        <v>0.4169513621</v>
      </c>
      <c r="AA105" s="118">
        <v>22</v>
      </c>
      <c r="AB105" s="118">
        <v>902</v>
      </c>
      <c r="AC105" s="107">
        <v>2.4360146174000001</v>
      </c>
      <c r="AD105" s="112">
        <v>1.5985715252999999</v>
      </c>
      <c r="AE105" s="112">
        <v>3.7121687217999999</v>
      </c>
      <c r="AF105" s="112">
        <v>2.4388968000000001E-9</v>
      </c>
      <c r="AG105" s="113">
        <v>2.4390243902000002</v>
      </c>
      <c r="AH105" s="112">
        <v>1.6059771599999999</v>
      </c>
      <c r="AI105" s="112">
        <v>3.7041871606000001</v>
      </c>
      <c r="AJ105" s="112">
        <v>0.27743797879999998</v>
      </c>
      <c r="AK105" s="112">
        <v>0.18206149090000001</v>
      </c>
      <c r="AL105" s="112">
        <v>0.42277931340000002</v>
      </c>
      <c r="AM105" s="112">
        <v>0.46378479280000001</v>
      </c>
      <c r="AN105" s="112">
        <v>0.8107051851</v>
      </c>
      <c r="AO105" s="112">
        <v>0.46243292429999999</v>
      </c>
      <c r="AP105" s="112">
        <v>1.4212718487</v>
      </c>
      <c r="AQ105" s="112">
        <v>9.2620293000000006E-2</v>
      </c>
      <c r="AR105" s="112">
        <v>0.66272055760000004</v>
      </c>
      <c r="AS105" s="112">
        <v>0.41029995260000002</v>
      </c>
      <c r="AT105" s="112">
        <v>1.0704328254</v>
      </c>
      <c r="AU105" s="111">
        <v>1</v>
      </c>
      <c r="AV105" s="111">
        <v>2</v>
      </c>
      <c r="AW105" s="111">
        <v>3</v>
      </c>
      <c r="AX105" s="111" t="s">
        <v>28</v>
      </c>
      <c r="AY105" s="111" t="s">
        <v>28</v>
      </c>
      <c r="AZ105" s="111" t="s">
        <v>28</v>
      </c>
      <c r="BA105" s="111" t="s">
        <v>28</v>
      </c>
      <c r="BB105" s="111" t="s">
        <v>28</v>
      </c>
      <c r="BC105" s="109" t="s">
        <v>233</v>
      </c>
      <c r="BD105" s="110">
        <v>43</v>
      </c>
      <c r="BE105" s="110">
        <v>28</v>
      </c>
      <c r="BF105" s="110">
        <v>22</v>
      </c>
      <c r="CO105" s="4"/>
    </row>
    <row r="106" spans="1:93" x14ac:dyDescent="0.3">
      <c r="A106" s="10"/>
      <c r="B106" t="s">
        <v>115</v>
      </c>
      <c r="C106" s="105">
        <v>4127</v>
      </c>
      <c r="D106" s="119">
        <v>39407</v>
      </c>
      <c r="E106" s="114">
        <v>10.790131338</v>
      </c>
      <c r="F106" s="106">
        <v>10.179140243999999</v>
      </c>
      <c r="G106" s="106">
        <v>11.437796463</v>
      </c>
      <c r="H106" s="106">
        <v>0.2893883028</v>
      </c>
      <c r="I106" s="108">
        <v>10.472758646999999</v>
      </c>
      <c r="J106" s="106">
        <v>10.158068021</v>
      </c>
      <c r="K106" s="106">
        <v>10.797198192</v>
      </c>
      <c r="L106" s="106">
        <v>0.96898166159999999</v>
      </c>
      <c r="M106" s="106">
        <v>0.91411308339999997</v>
      </c>
      <c r="N106" s="106">
        <v>1.0271436625000001</v>
      </c>
      <c r="O106" s="119">
        <v>4349</v>
      </c>
      <c r="P106" s="119">
        <v>39892</v>
      </c>
      <c r="Q106" s="114">
        <v>11.130114551</v>
      </c>
      <c r="R106" s="106">
        <v>10.506171888000001</v>
      </c>
      <c r="S106" s="106">
        <v>11.791112047</v>
      </c>
      <c r="T106" s="106">
        <v>3.9900639799999998E-2</v>
      </c>
      <c r="U106" s="108">
        <v>10.901935225000001</v>
      </c>
      <c r="V106" s="106">
        <v>10.582693768</v>
      </c>
      <c r="W106" s="106">
        <v>11.230807038</v>
      </c>
      <c r="X106" s="106">
        <v>1.0623488671000001</v>
      </c>
      <c r="Y106" s="106">
        <v>1.0027946929</v>
      </c>
      <c r="Z106" s="106">
        <v>1.1254398566999999</v>
      </c>
      <c r="AA106" s="119">
        <v>3883</v>
      </c>
      <c r="AB106" s="119">
        <v>38103</v>
      </c>
      <c r="AC106" s="114">
        <v>10.330010789999999</v>
      </c>
      <c r="AD106" s="106">
        <v>9.7442843546999995</v>
      </c>
      <c r="AE106" s="106">
        <v>10.950945090999999</v>
      </c>
      <c r="AF106" s="106">
        <v>4.8337377999999999E-8</v>
      </c>
      <c r="AG106" s="108">
        <v>10.190798624999999</v>
      </c>
      <c r="AH106" s="106">
        <v>9.8752541727000001</v>
      </c>
      <c r="AI106" s="106">
        <v>10.516425683</v>
      </c>
      <c r="AJ106" s="106">
        <v>1.1764860909999999</v>
      </c>
      <c r="AK106" s="106">
        <v>1.1097776414</v>
      </c>
      <c r="AL106" s="106">
        <v>1.2472043685</v>
      </c>
      <c r="AM106" s="106">
        <v>2.8407797799999999E-2</v>
      </c>
      <c r="AN106" s="106">
        <v>0.92811360949999999</v>
      </c>
      <c r="AO106" s="106">
        <v>0.86821385870000001</v>
      </c>
      <c r="AP106" s="106">
        <v>0.99214595969999997</v>
      </c>
      <c r="AQ106" s="106">
        <v>0.36019445389999999</v>
      </c>
      <c r="AR106" s="106">
        <v>1.0315087187</v>
      </c>
      <c r="AS106" s="106">
        <v>0.96519102420000003</v>
      </c>
      <c r="AT106" s="106">
        <v>1.1023830621999999</v>
      </c>
      <c r="AU106" s="105" t="s">
        <v>28</v>
      </c>
      <c r="AV106" s="105" t="s">
        <v>28</v>
      </c>
      <c r="AW106" s="105">
        <v>3</v>
      </c>
      <c r="AX106" s="105" t="s">
        <v>28</v>
      </c>
      <c r="AY106" s="105" t="s">
        <v>28</v>
      </c>
      <c r="AZ106" s="105" t="s">
        <v>28</v>
      </c>
      <c r="BA106" s="105" t="s">
        <v>28</v>
      </c>
      <c r="BB106" s="105" t="s">
        <v>28</v>
      </c>
      <c r="BC106" s="115">
        <v>-3</v>
      </c>
      <c r="BD106" s="116">
        <v>4127</v>
      </c>
      <c r="BE106" s="116">
        <v>4349</v>
      </c>
      <c r="BF106" s="116">
        <v>3883</v>
      </c>
    </row>
    <row r="107" spans="1:93" x14ac:dyDescent="0.3">
      <c r="A107" s="10"/>
      <c r="B107" t="s">
        <v>116</v>
      </c>
      <c r="C107" s="105">
        <v>4279</v>
      </c>
      <c r="D107" s="119">
        <v>36152</v>
      </c>
      <c r="E107" s="114">
        <v>12.532814131</v>
      </c>
      <c r="F107" s="106">
        <v>11.824911624</v>
      </c>
      <c r="G107" s="106">
        <v>13.283095471999999</v>
      </c>
      <c r="H107" s="106">
        <v>6.7531000000000001E-5</v>
      </c>
      <c r="I107" s="108">
        <v>11.836136313000001</v>
      </c>
      <c r="J107" s="106">
        <v>11.486757236000001</v>
      </c>
      <c r="K107" s="106">
        <v>12.19614204</v>
      </c>
      <c r="L107" s="106">
        <v>1.1254790772000001</v>
      </c>
      <c r="M107" s="106">
        <v>1.0619076037999999</v>
      </c>
      <c r="N107" s="106">
        <v>1.1928562792999999</v>
      </c>
      <c r="O107" s="119">
        <v>4532</v>
      </c>
      <c r="P107" s="119">
        <v>37602</v>
      </c>
      <c r="Q107" s="114">
        <v>12.829119052999999</v>
      </c>
      <c r="R107" s="106">
        <v>12.110503262</v>
      </c>
      <c r="S107" s="106">
        <v>13.590376231</v>
      </c>
      <c r="T107" s="106">
        <v>5.708716E-12</v>
      </c>
      <c r="U107" s="108">
        <v>12.052550396000001</v>
      </c>
      <c r="V107" s="106">
        <v>11.706710262</v>
      </c>
      <c r="W107" s="106">
        <v>12.408607354999999</v>
      </c>
      <c r="X107" s="106">
        <v>1.2245157072999999</v>
      </c>
      <c r="Y107" s="106">
        <v>1.1559251580000001</v>
      </c>
      <c r="Z107" s="106">
        <v>1.2971762982999999</v>
      </c>
      <c r="AA107" s="119">
        <v>3638</v>
      </c>
      <c r="AB107" s="119">
        <v>35103</v>
      </c>
      <c r="AC107" s="114">
        <v>10.886714530000001</v>
      </c>
      <c r="AD107" s="106">
        <v>10.259460287</v>
      </c>
      <c r="AE107" s="106">
        <v>11.552318536</v>
      </c>
      <c r="AF107" s="106">
        <v>1.232402E-12</v>
      </c>
      <c r="AG107" s="108">
        <v>10.363786571</v>
      </c>
      <c r="AH107" s="106">
        <v>10.032428076</v>
      </c>
      <c r="AI107" s="106">
        <v>10.706089421</v>
      </c>
      <c r="AJ107" s="106">
        <v>1.2398891425</v>
      </c>
      <c r="AK107" s="106">
        <v>1.1684510862999999</v>
      </c>
      <c r="AL107" s="106">
        <v>1.3156948577000001</v>
      </c>
      <c r="AM107" s="106">
        <v>1.8857685000000001E-6</v>
      </c>
      <c r="AN107" s="106">
        <v>0.84859408380000001</v>
      </c>
      <c r="AO107" s="106">
        <v>0.79318472439999999</v>
      </c>
      <c r="AP107" s="106">
        <v>0.90787416470000004</v>
      </c>
      <c r="AQ107" s="106">
        <v>0.48957368629999998</v>
      </c>
      <c r="AR107" s="106">
        <v>1.0236423295999999</v>
      </c>
      <c r="AS107" s="106">
        <v>0.95799461630000005</v>
      </c>
      <c r="AT107" s="106">
        <v>1.0937886298999999</v>
      </c>
      <c r="AU107" s="105">
        <v>1</v>
      </c>
      <c r="AV107" s="105">
        <v>2</v>
      </c>
      <c r="AW107" s="105">
        <v>3</v>
      </c>
      <c r="AX107" s="105" t="s">
        <v>28</v>
      </c>
      <c r="AY107" s="105" t="s">
        <v>231</v>
      </c>
      <c r="AZ107" s="105" t="s">
        <v>28</v>
      </c>
      <c r="BA107" s="105" t="s">
        <v>28</v>
      </c>
      <c r="BB107" s="105" t="s">
        <v>28</v>
      </c>
      <c r="BC107" s="115" t="s">
        <v>236</v>
      </c>
      <c r="BD107" s="116">
        <v>4279</v>
      </c>
      <c r="BE107" s="116">
        <v>4532</v>
      </c>
      <c r="BF107" s="116">
        <v>3638</v>
      </c>
    </row>
    <row r="108" spans="1:93" x14ac:dyDescent="0.3">
      <c r="A108" s="10"/>
      <c r="B108" t="s">
        <v>117</v>
      </c>
      <c r="C108" s="105">
        <v>3910</v>
      </c>
      <c r="D108" s="119">
        <v>30222</v>
      </c>
      <c r="E108" s="114">
        <v>13.39211439</v>
      </c>
      <c r="F108" s="106">
        <v>12.626577202</v>
      </c>
      <c r="G108" s="106">
        <v>14.204065357999999</v>
      </c>
      <c r="H108" s="106">
        <v>8.0363169999999997E-10</v>
      </c>
      <c r="I108" s="108">
        <v>12.937595129</v>
      </c>
      <c r="J108" s="106">
        <v>12.538363721</v>
      </c>
      <c r="K108" s="106">
        <v>13.349538381</v>
      </c>
      <c r="L108" s="106">
        <v>1.2026464596999999</v>
      </c>
      <c r="M108" s="106">
        <v>1.1338992430999999</v>
      </c>
      <c r="N108" s="106">
        <v>1.2755617536999999</v>
      </c>
      <c r="O108" s="119">
        <v>4207</v>
      </c>
      <c r="P108" s="119">
        <v>31789</v>
      </c>
      <c r="Q108" s="114">
        <v>13.798932439</v>
      </c>
      <c r="R108" s="106">
        <v>13.017977113000001</v>
      </c>
      <c r="S108" s="106">
        <v>14.626737687</v>
      </c>
      <c r="T108" s="106">
        <v>1.940461E-20</v>
      </c>
      <c r="U108" s="108">
        <v>13.234137595</v>
      </c>
      <c r="V108" s="106">
        <v>12.840213715999999</v>
      </c>
      <c r="W108" s="106">
        <v>13.640146632</v>
      </c>
      <c r="X108" s="106">
        <v>1.3170826029</v>
      </c>
      <c r="Y108" s="106">
        <v>1.2425418602</v>
      </c>
      <c r="Z108" s="106">
        <v>1.3960950841999999</v>
      </c>
      <c r="AA108" s="119">
        <v>3731</v>
      </c>
      <c r="AB108" s="119">
        <v>31211</v>
      </c>
      <c r="AC108" s="114">
        <v>12.297161170000001</v>
      </c>
      <c r="AD108" s="106">
        <v>11.592235004999999</v>
      </c>
      <c r="AE108" s="106">
        <v>13.044954038</v>
      </c>
      <c r="AF108" s="106">
        <v>4.8989279999999998E-29</v>
      </c>
      <c r="AG108" s="108">
        <v>11.95411874</v>
      </c>
      <c r="AH108" s="106">
        <v>11.576630038999999</v>
      </c>
      <c r="AI108" s="106">
        <v>12.343916526999999</v>
      </c>
      <c r="AJ108" s="106">
        <v>1.4005250691</v>
      </c>
      <c r="AK108" s="106">
        <v>1.3202409488</v>
      </c>
      <c r="AL108" s="106">
        <v>1.485691283</v>
      </c>
      <c r="AM108" s="106">
        <v>8.6175189999999999E-4</v>
      </c>
      <c r="AN108" s="106">
        <v>0.89116757579999994</v>
      </c>
      <c r="AO108" s="106">
        <v>0.83277112090000005</v>
      </c>
      <c r="AP108" s="106">
        <v>0.95365896849999998</v>
      </c>
      <c r="AQ108" s="106">
        <v>0.38442598</v>
      </c>
      <c r="AR108" s="106">
        <v>1.0303774323999999</v>
      </c>
      <c r="AS108" s="106">
        <v>0.96318572010000003</v>
      </c>
      <c r="AT108" s="106">
        <v>1.1022564298999999</v>
      </c>
      <c r="AU108" s="105">
        <v>1</v>
      </c>
      <c r="AV108" s="105">
        <v>2</v>
      </c>
      <c r="AW108" s="105">
        <v>3</v>
      </c>
      <c r="AX108" s="105" t="s">
        <v>28</v>
      </c>
      <c r="AY108" s="105" t="s">
        <v>231</v>
      </c>
      <c r="AZ108" s="105" t="s">
        <v>28</v>
      </c>
      <c r="BA108" s="105" t="s">
        <v>28</v>
      </c>
      <c r="BB108" s="105" t="s">
        <v>28</v>
      </c>
      <c r="BC108" s="115" t="s">
        <v>236</v>
      </c>
      <c r="BD108" s="116">
        <v>3910</v>
      </c>
      <c r="BE108" s="116">
        <v>4207</v>
      </c>
      <c r="BF108" s="116">
        <v>3731</v>
      </c>
    </row>
    <row r="109" spans="1:93" x14ac:dyDescent="0.3">
      <c r="A109" s="10"/>
      <c r="B109" t="s">
        <v>118</v>
      </c>
      <c r="C109" s="105">
        <v>2777</v>
      </c>
      <c r="D109" s="119">
        <v>16821</v>
      </c>
      <c r="E109" s="114">
        <v>17.167934433999999</v>
      </c>
      <c r="F109" s="106">
        <v>16.131551536</v>
      </c>
      <c r="G109" s="106">
        <v>18.270900481999998</v>
      </c>
      <c r="H109" s="106">
        <v>2.7860250000000001E-42</v>
      </c>
      <c r="I109" s="108">
        <v>16.509125498</v>
      </c>
      <c r="J109" s="106">
        <v>15.906381473</v>
      </c>
      <c r="K109" s="106">
        <v>17.134709435000001</v>
      </c>
      <c r="L109" s="106">
        <v>1.5417248513999999</v>
      </c>
      <c r="M109" s="106">
        <v>1.4486549904999999</v>
      </c>
      <c r="N109" s="106">
        <v>1.6407740511</v>
      </c>
      <c r="O109" s="119">
        <v>2872</v>
      </c>
      <c r="P109" s="119">
        <v>17227</v>
      </c>
      <c r="Q109" s="114">
        <v>17.421877509000002</v>
      </c>
      <c r="R109" s="106">
        <v>16.378573814999999</v>
      </c>
      <c r="S109" s="106">
        <v>18.531638918999999</v>
      </c>
      <c r="T109" s="106">
        <v>1.31469E-58</v>
      </c>
      <c r="U109" s="108">
        <v>16.671504034000002</v>
      </c>
      <c r="V109" s="106">
        <v>16.072798574</v>
      </c>
      <c r="W109" s="106">
        <v>17.292511039000001</v>
      </c>
      <c r="X109" s="106">
        <v>1.6628860152</v>
      </c>
      <c r="Y109" s="106">
        <v>1.5633046054999999</v>
      </c>
      <c r="Z109" s="106">
        <v>1.7688106911000001</v>
      </c>
      <c r="AA109" s="119">
        <v>2353</v>
      </c>
      <c r="AB109" s="119">
        <v>16153</v>
      </c>
      <c r="AC109" s="114">
        <v>14.90072251</v>
      </c>
      <c r="AD109" s="106">
        <v>13.9798963</v>
      </c>
      <c r="AE109" s="106">
        <v>15.882201595</v>
      </c>
      <c r="AF109" s="106">
        <v>2.2194699999999999E-59</v>
      </c>
      <c r="AG109" s="108">
        <v>14.566953506999999</v>
      </c>
      <c r="AH109" s="106">
        <v>13.990105325</v>
      </c>
      <c r="AI109" s="106">
        <v>15.167586630000001</v>
      </c>
      <c r="AJ109" s="106">
        <v>1.697044963</v>
      </c>
      <c r="AK109" s="106">
        <v>1.5921719622999999</v>
      </c>
      <c r="AL109" s="106">
        <v>1.8088257265000001</v>
      </c>
      <c r="AM109" s="106">
        <v>4.2138400000000003E-5</v>
      </c>
      <c r="AN109" s="106">
        <v>0.85528798500000003</v>
      </c>
      <c r="AO109" s="106">
        <v>0.79363929820000001</v>
      </c>
      <c r="AP109" s="106">
        <v>0.92172544749999996</v>
      </c>
      <c r="AQ109" s="106">
        <v>0.69473403649999999</v>
      </c>
      <c r="AR109" s="106">
        <v>1.0147917081</v>
      </c>
      <c r="AS109" s="106">
        <v>0.94303670159999997</v>
      </c>
      <c r="AT109" s="106">
        <v>1.0920065031999999</v>
      </c>
      <c r="AU109" s="105">
        <v>1</v>
      </c>
      <c r="AV109" s="105">
        <v>2</v>
      </c>
      <c r="AW109" s="105">
        <v>3</v>
      </c>
      <c r="AX109" s="105" t="s">
        <v>28</v>
      </c>
      <c r="AY109" s="105" t="s">
        <v>231</v>
      </c>
      <c r="AZ109" s="105" t="s">
        <v>28</v>
      </c>
      <c r="BA109" s="105" t="s">
        <v>28</v>
      </c>
      <c r="BB109" s="105" t="s">
        <v>28</v>
      </c>
      <c r="BC109" s="115" t="s">
        <v>236</v>
      </c>
      <c r="BD109" s="116">
        <v>2777</v>
      </c>
      <c r="BE109" s="116">
        <v>2872</v>
      </c>
      <c r="BF109" s="116">
        <v>2353</v>
      </c>
      <c r="CO109" s="4"/>
    </row>
    <row r="110" spans="1:93" s="3" customFormat="1" x14ac:dyDescent="0.3">
      <c r="A110" s="10" t="s">
        <v>238</v>
      </c>
      <c r="B110" s="3" t="s">
        <v>200</v>
      </c>
      <c r="C110" s="111">
        <v>5139</v>
      </c>
      <c r="D110" s="118">
        <v>66768</v>
      </c>
      <c r="E110" s="107">
        <v>8.1658300912000001</v>
      </c>
      <c r="F110" s="112">
        <v>7.6996222697999999</v>
      </c>
      <c r="G110" s="112">
        <v>8.6602665352999999</v>
      </c>
      <c r="H110" s="112">
        <v>3.2990460000000001E-25</v>
      </c>
      <c r="I110" s="113">
        <v>7.6968008627</v>
      </c>
      <c r="J110" s="112">
        <v>7.4892160324999999</v>
      </c>
      <c r="K110" s="112">
        <v>7.9101394943000001</v>
      </c>
      <c r="L110" s="112">
        <v>0.73262602020000001</v>
      </c>
      <c r="M110" s="112">
        <v>0.69079855410000002</v>
      </c>
      <c r="N110" s="112">
        <v>0.7769861159</v>
      </c>
      <c r="O110" s="118">
        <v>5432</v>
      </c>
      <c r="P110" s="118">
        <v>76533</v>
      </c>
      <c r="Q110" s="107">
        <v>7.5544355515000001</v>
      </c>
      <c r="R110" s="112">
        <v>7.1270071205000001</v>
      </c>
      <c r="S110" s="112">
        <v>8.0074981738000002</v>
      </c>
      <c r="T110" s="112">
        <v>3.9046659999999998E-28</v>
      </c>
      <c r="U110" s="113">
        <v>7.0975918885000002</v>
      </c>
      <c r="V110" s="112">
        <v>6.9113328216000003</v>
      </c>
      <c r="W110" s="112">
        <v>7.2888706007000001</v>
      </c>
      <c r="X110" s="112">
        <v>0.72120999350000004</v>
      </c>
      <c r="Y110" s="112">
        <v>0.68040407839999995</v>
      </c>
      <c r="Z110" s="112">
        <v>0.76446316430000005</v>
      </c>
      <c r="AA110" s="118">
        <v>5590</v>
      </c>
      <c r="AB110" s="118">
        <v>86490</v>
      </c>
      <c r="AC110" s="107">
        <v>6.6647722666</v>
      </c>
      <c r="AD110" s="112">
        <v>6.2909315217000001</v>
      </c>
      <c r="AE110" s="112">
        <v>7.0608286248000001</v>
      </c>
      <c r="AF110" s="112">
        <v>7.9576340000000006E-21</v>
      </c>
      <c r="AG110" s="113">
        <v>6.4631749335000004</v>
      </c>
      <c r="AH110" s="112">
        <v>6.2959472712000002</v>
      </c>
      <c r="AI110" s="112">
        <v>6.6348443565000004</v>
      </c>
      <c r="AJ110" s="112">
        <v>0.75905166319999995</v>
      </c>
      <c r="AK110" s="112">
        <v>0.71647489880000004</v>
      </c>
      <c r="AL110" s="112">
        <v>0.80415856640000005</v>
      </c>
      <c r="AM110" s="112">
        <v>1.533579E-4</v>
      </c>
      <c r="AN110" s="112">
        <v>0.88223299030000002</v>
      </c>
      <c r="AO110" s="112">
        <v>0.82681670549999997</v>
      </c>
      <c r="AP110" s="112">
        <v>0.94136347750000005</v>
      </c>
      <c r="AQ110" s="112">
        <v>2.0043498199999999E-2</v>
      </c>
      <c r="AR110" s="112">
        <v>0.92512769269999995</v>
      </c>
      <c r="AS110" s="112">
        <v>0.86639589159999997</v>
      </c>
      <c r="AT110" s="112">
        <v>0.98784084299999997</v>
      </c>
      <c r="AU110" s="111">
        <v>1</v>
      </c>
      <c r="AV110" s="111">
        <v>2</v>
      </c>
      <c r="AW110" s="111">
        <v>3</v>
      </c>
      <c r="AX110" s="111" t="s">
        <v>230</v>
      </c>
      <c r="AY110" s="111" t="s">
        <v>231</v>
      </c>
      <c r="AZ110" s="111" t="s">
        <v>28</v>
      </c>
      <c r="BA110" s="111" t="s">
        <v>28</v>
      </c>
      <c r="BB110" s="111" t="s">
        <v>28</v>
      </c>
      <c r="BC110" s="109" t="s">
        <v>235</v>
      </c>
      <c r="BD110" s="110">
        <v>5139</v>
      </c>
      <c r="BE110" s="110">
        <v>5432</v>
      </c>
      <c r="BF110" s="110">
        <v>5590</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5">
        <v>2197</v>
      </c>
      <c r="D111" s="119">
        <v>29106</v>
      </c>
      <c r="E111" s="114">
        <v>7.7143935586000003</v>
      </c>
      <c r="F111" s="106">
        <v>7.2169906080999997</v>
      </c>
      <c r="G111" s="106">
        <v>8.2460780688999993</v>
      </c>
      <c r="H111" s="106">
        <v>2.7242260000000001E-27</v>
      </c>
      <c r="I111" s="108">
        <v>7.5482718340000003</v>
      </c>
      <c r="J111" s="106">
        <v>7.2391482057000003</v>
      </c>
      <c r="K111" s="106">
        <v>7.8705955536000003</v>
      </c>
      <c r="L111" s="106">
        <v>0.69212381199999995</v>
      </c>
      <c r="M111" s="106">
        <v>0.64749756579999995</v>
      </c>
      <c r="N111" s="106">
        <v>0.73982574830000003</v>
      </c>
      <c r="O111" s="119">
        <v>2278</v>
      </c>
      <c r="P111" s="119">
        <v>30589</v>
      </c>
      <c r="Q111" s="114">
        <v>7.5012756857999996</v>
      </c>
      <c r="R111" s="106">
        <v>7.0219384210999998</v>
      </c>
      <c r="S111" s="106">
        <v>8.0133338601999995</v>
      </c>
      <c r="T111" s="106">
        <v>3.7601389999999999E-23</v>
      </c>
      <c r="U111" s="108">
        <v>7.4471215143</v>
      </c>
      <c r="V111" s="106">
        <v>7.1474999638999996</v>
      </c>
      <c r="W111" s="106">
        <v>7.7593031309000002</v>
      </c>
      <c r="X111" s="106">
        <v>0.71613490540000002</v>
      </c>
      <c r="Y111" s="106">
        <v>0.67037333610000005</v>
      </c>
      <c r="Z111" s="106">
        <v>0.76502028799999999</v>
      </c>
      <c r="AA111" s="119">
        <v>2171</v>
      </c>
      <c r="AB111" s="119">
        <v>33045</v>
      </c>
      <c r="AC111" s="114">
        <v>6.5618086245000002</v>
      </c>
      <c r="AD111" s="106">
        <v>6.1398465420999999</v>
      </c>
      <c r="AE111" s="106">
        <v>7.0127701286999997</v>
      </c>
      <c r="AF111" s="106">
        <v>8.8094809999999993E-18</v>
      </c>
      <c r="AG111" s="108">
        <v>6.5698290210000003</v>
      </c>
      <c r="AH111" s="106">
        <v>6.2992027063</v>
      </c>
      <c r="AI111" s="106">
        <v>6.8520819820999996</v>
      </c>
      <c r="AJ111" s="106">
        <v>0.74732512250000005</v>
      </c>
      <c r="AK111" s="106">
        <v>0.69926781339999999</v>
      </c>
      <c r="AL111" s="106">
        <v>0.79868517890000001</v>
      </c>
      <c r="AM111" s="106">
        <v>9.1964740000000003E-4</v>
      </c>
      <c r="AN111" s="106">
        <v>0.87475902760000002</v>
      </c>
      <c r="AO111" s="106">
        <v>0.80820277439999999</v>
      </c>
      <c r="AP111" s="106">
        <v>0.94679625040000004</v>
      </c>
      <c r="AQ111" s="106">
        <v>0.48758601959999998</v>
      </c>
      <c r="AR111" s="106">
        <v>0.97237399530000002</v>
      </c>
      <c r="AS111" s="106">
        <v>0.89842199479999996</v>
      </c>
      <c r="AT111" s="106">
        <v>1.0524132225</v>
      </c>
      <c r="AU111" s="105">
        <v>1</v>
      </c>
      <c r="AV111" s="105">
        <v>2</v>
      </c>
      <c r="AW111" s="105">
        <v>3</v>
      </c>
      <c r="AX111" s="105" t="s">
        <v>28</v>
      </c>
      <c r="AY111" s="105" t="s">
        <v>231</v>
      </c>
      <c r="AZ111" s="105" t="s">
        <v>28</v>
      </c>
      <c r="BA111" s="105" t="s">
        <v>28</v>
      </c>
      <c r="BB111" s="105" t="s">
        <v>28</v>
      </c>
      <c r="BC111" s="115" t="s">
        <v>236</v>
      </c>
      <c r="BD111" s="116">
        <v>2197</v>
      </c>
      <c r="BE111" s="116">
        <v>2278</v>
      </c>
      <c r="BF111" s="116">
        <v>2171</v>
      </c>
    </row>
    <row r="112" spans="1:93" x14ac:dyDescent="0.3">
      <c r="A112" s="10"/>
      <c r="B112" t="s">
        <v>202</v>
      </c>
      <c r="C112" s="105">
        <v>2660</v>
      </c>
      <c r="D112" s="119">
        <v>49361</v>
      </c>
      <c r="E112" s="114">
        <v>5.7360642269</v>
      </c>
      <c r="F112" s="106">
        <v>5.3790951332999999</v>
      </c>
      <c r="G112" s="106">
        <v>6.1167226085999999</v>
      </c>
      <c r="H112" s="106">
        <v>2.6831699999999999E-91</v>
      </c>
      <c r="I112" s="108">
        <v>5.3888697555</v>
      </c>
      <c r="J112" s="106">
        <v>5.1879239026999997</v>
      </c>
      <c r="K112" s="106">
        <v>5.5975989213000004</v>
      </c>
      <c r="L112" s="106">
        <v>0.51463107350000004</v>
      </c>
      <c r="M112" s="106">
        <v>0.48260434219999998</v>
      </c>
      <c r="N112" s="106">
        <v>0.54878317219999995</v>
      </c>
      <c r="O112" s="119">
        <v>2922</v>
      </c>
      <c r="P112" s="119">
        <v>53311</v>
      </c>
      <c r="Q112" s="114">
        <v>5.7190089210000004</v>
      </c>
      <c r="R112" s="106">
        <v>5.3697740547999997</v>
      </c>
      <c r="S112" s="106">
        <v>6.0909570319000004</v>
      </c>
      <c r="T112" s="106">
        <v>4.793612E-79</v>
      </c>
      <c r="U112" s="108">
        <v>5.4810451877000004</v>
      </c>
      <c r="V112" s="106">
        <v>5.2858712800000003</v>
      </c>
      <c r="W112" s="106">
        <v>5.6834256375000001</v>
      </c>
      <c r="X112" s="106">
        <v>0.54598472099999995</v>
      </c>
      <c r="Y112" s="106">
        <v>0.51264382159999999</v>
      </c>
      <c r="Z112" s="106">
        <v>0.58149401789999999</v>
      </c>
      <c r="AA112" s="119">
        <v>2294</v>
      </c>
      <c r="AB112" s="119">
        <v>57900</v>
      </c>
      <c r="AC112" s="114">
        <v>4.1197888276999999</v>
      </c>
      <c r="AD112" s="106">
        <v>3.8577772186999999</v>
      </c>
      <c r="AE112" s="106">
        <v>4.3995956797</v>
      </c>
      <c r="AF112" s="106">
        <v>8.3952900000000001E-113</v>
      </c>
      <c r="AG112" s="108">
        <v>3.9620034542</v>
      </c>
      <c r="AH112" s="106">
        <v>3.8031449209999999</v>
      </c>
      <c r="AI112" s="106">
        <v>4.1274975572999999</v>
      </c>
      <c r="AJ112" s="106">
        <v>0.46920321310000002</v>
      </c>
      <c r="AK112" s="106">
        <v>0.43936268140000001</v>
      </c>
      <c r="AL112" s="106">
        <v>0.50107044690000002</v>
      </c>
      <c r="AM112" s="106">
        <v>2.6256230000000001E-17</v>
      </c>
      <c r="AN112" s="106">
        <v>0.72036761689999995</v>
      </c>
      <c r="AO112" s="106">
        <v>0.66766931959999998</v>
      </c>
      <c r="AP112" s="106">
        <v>0.77722532450000004</v>
      </c>
      <c r="AQ112" s="106">
        <v>0.93757184650000003</v>
      </c>
      <c r="AR112" s="106">
        <v>0.99702665359999998</v>
      </c>
      <c r="AS112" s="106">
        <v>0.92543179149999999</v>
      </c>
      <c r="AT112" s="106">
        <v>1.0741603619</v>
      </c>
      <c r="AU112" s="105">
        <v>1</v>
      </c>
      <c r="AV112" s="105">
        <v>2</v>
      </c>
      <c r="AW112" s="105">
        <v>3</v>
      </c>
      <c r="AX112" s="105" t="s">
        <v>28</v>
      </c>
      <c r="AY112" s="105" t="s">
        <v>231</v>
      </c>
      <c r="AZ112" s="105" t="s">
        <v>28</v>
      </c>
      <c r="BA112" s="105" t="s">
        <v>28</v>
      </c>
      <c r="BB112" s="105" t="s">
        <v>28</v>
      </c>
      <c r="BC112" s="115" t="s">
        <v>236</v>
      </c>
      <c r="BD112" s="116">
        <v>2660</v>
      </c>
      <c r="BE112" s="116">
        <v>2922</v>
      </c>
      <c r="BF112" s="116">
        <v>2294</v>
      </c>
    </row>
    <row r="113" spans="1:93" x14ac:dyDescent="0.3">
      <c r="A113" s="10"/>
      <c r="B113" t="s">
        <v>203</v>
      </c>
      <c r="C113" s="105">
        <v>3779</v>
      </c>
      <c r="D113" s="119">
        <v>39618</v>
      </c>
      <c r="E113" s="114">
        <v>9.8571035176000006</v>
      </c>
      <c r="F113" s="106">
        <v>9.2754110567999994</v>
      </c>
      <c r="G113" s="106">
        <v>10.475275884</v>
      </c>
      <c r="H113" s="106">
        <v>7.5036099999999998E-5</v>
      </c>
      <c r="I113" s="108">
        <v>9.5385935685999996</v>
      </c>
      <c r="J113" s="106">
        <v>9.2392712704999997</v>
      </c>
      <c r="K113" s="106">
        <v>9.8476129343000007</v>
      </c>
      <c r="L113" s="106">
        <v>0.8843645336</v>
      </c>
      <c r="M113" s="106">
        <v>0.83217595909999997</v>
      </c>
      <c r="N113" s="106">
        <v>0.93982603060000003</v>
      </c>
      <c r="O113" s="119">
        <v>3459</v>
      </c>
      <c r="P113" s="119">
        <v>41910</v>
      </c>
      <c r="Q113" s="114">
        <v>8.4463551861999999</v>
      </c>
      <c r="R113" s="106">
        <v>7.9428764171999999</v>
      </c>
      <c r="S113" s="106">
        <v>8.9817481960999999</v>
      </c>
      <c r="T113" s="106">
        <v>6.7152390000000002E-12</v>
      </c>
      <c r="U113" s="108">
        <v>8.2534001432000004</v>
      </c>
      <c r="V113" s="106">
        <v>7.9828864015000001</v>
      </c>
      <c r="W113" s="106">
        <v>8.5330807049999997</v>
      </c>
      <c r="X113" s="106">
        <v>0.806360148</v>
      </c>
      <c r="Y113" s="106">
        <v>0.75829382759999997</v>
      </c>
      <c r="Z113" s="106">
        <v>0.85747327039999999</v>
      </c>
      <c r="AA113" s="119">
        <v>3137</v>
      </c>
      <c r="AB113" s="119">
        <v>45454</v>
      </c>
      <c r="AC113" s="114">
        <v>7.0448212474999998</v>
      </c>
      <c r="AD113" s="106">
        <v>6.6198077679000003</v>
      </c>
      <c r="AE113" s="106">
        <v>7.4971219934000004</v>
      </c>
      <c r="AF113" s="106">
        <v>4.0165350000000001E-12</v>
      </c>
      <c r="AG113" s="108">
        <v>6.9014828177999998</v>
      </c>
      <c r="AH113" s="106">
        <v>6.6641506536000001</v>
      </c>
      <c r="AI113" s="106">
        <v>7.1472671551999998</v>
      </c>
      <c r="AJ113" s="106">
        <v>0.80233548440000002</v>
      </c>
      <c r="AK113" s="106">
        <v>0.75393065140000004</v>
      </c>
      <c r="AL113" s="106">
        <v>0.85384806729999996</v>
      </c>
      <c r="AM113" s="106">
        <v>6.9329721000000004E-7</v>
      </c>
      <c r="AN113" s="106">
        <v>0.83406642180000001</v>
      </c>
      <c r="AO113" s="106">
        <v>0.77639553289999996</v>
      </c>
      <c r="AP113" s="106">
        <v>0.8960211213</v>
      </c>
      <c r="AQ113" s="106">
        <v>1.62692E-5</v>
      </c>
      <c r="AR113" s="106">
        <v>0.85688003290000003</v>
      </c>
      <c r="AS113" s="106">
        <v>0.7987685135</v>
      </c>
      <c r="AT113" s="106">
        <v>0.91921924610000005</v>
      </c>
      <c r="AU113" s="105">
        <v>1</v>
      </c>
      <c r="AV113" s="105">
        <v>2</v>
      </c>
      <c r="AW113" s="105">
        <v>3</v>
      </c>
      <c r="AX113" s="105" t="s">
        <v>230</v>
      </c>
      <c r="AY113" s="105" t="s">
        <v>231</v>
      </c>
      <c r="AZ113" s="105" t="s">
        <v>28</v>
      </c>
      <c r="BA113" s="105" t="s">
        <v>28</v>
      </c>
      <c r="BB113" s="105" t="s">
        <v>28</v>
      </c>
      <c r="BC113" s="115" t="s">
        <v>235</v>
      </c>
      <c r="BD113" s="116">
        <v>3779</v>
      </c>
      <c r="BE113" s="116">
        <v>3459</v>
      </c>
      <c r="BF113" s="116">
        <v>3137</v>
      </c>
      <c r="BQ113" s="52"/>
      <c r="CO113" s="4"/>
    </row>
    <row r="114" spans="1:93" s="3" customFormat="1" x14ac:dyDescent="0.3">
      <c r="A114" s="10"/>
      <c r="B114" s="3" t="s">
        <v>119</v>
      </c>
      <c r="C114" s="111">
        <v>5606</v>
      </c>
      <c r="D114" s="118">
        <v>56805</v>
      </c>
      <c r="E114" s="107">
        <v>10.150422966000001</v>
      </c>
      <c r="F114" s="112">
        <v>9.5744214980999995</v>
      </c>
      <c r="G114" s="112">
        <v>10.761076940000001</v>
      </c>
      <c r="H114" s="112">
        <v>1.6953775E-3</v>
      </c>
      <c r="I114" s="113">
        <v>9.8688495731000003</v>
      </c>
      <c r="J114" s="112">
        <v>9.6138636599999998</v>
      </c>
      <c r="K114" s="112">
        <v>10.130598408999999</v>
      </c>
      <c r="L114" s="112">
        <v>0.91068071439999998</v>
      </c>
      <c r="M114" s="112">
        <v>0.85900272710000003</v>
      </c>
      <c r="N114" s="112">
        <v>0.96546767239999998</v>
      </c>
      <c r="O114" s="118">
        <v>5583</v>
      </c>
      <c r="P114" s="118">
        <v>59408</v>
      </c>
      <c r="Q114" s="107">
        <v>9.3755307028000008</v>
      </c>
      <c r="R114" s="112">
        <v>8.8451214687000004</v>
      </c>
      <c r="S114" s="112">
        <v>9.9377466177000002</v>
      </c>
      <c r="T114" s="112">
        <v>1.9082109999999999E-4</v>
      </c>
      <c r="U114" s="113">
        <v>9.3977242122</v>
      </c>
      <c r="V114" s="112">
        <v>9.1544178631000008</v>
      </c>
      <c r="W114" s="112">
        <v>9.6474971637000007</v>
      </c>
      <c r="X114" s="112">
        <v>0.8950670624</v>
      </c>
      <c r="Y114" s="112">
        <v>0.84442973320000003</v>
      </c>
      <c r="Z114" s="112">
        <v>0.94874092509999997</v>
      </c>
      <c r="AA114" s="118">
        <v>5858</v>
      </c>
      <c r="AB114" s="118">
        <v>63320</v>
      </c>
      <c r="AC114" s="107">
        <v>9.1340500469000006</v>
      </c>
      <c r="AD114" s="112">
        <v>8.6230207897</v>
      </c>
      <c r="AE114" s="112">
        <v>9.6753646192999998</v>
      </c>
      <c r="AF114" s="112">
        <v>0.17885904020000001</v>
      </c>
      <c r="AG114" s="113">
        <v>9.2514213518999995</v>
      </c>
      <c r="AH114" s="112">
        <v>9.0175198248000008</v>
      </c>
      <c r="AI114" s="112">
        <v>9.4913899490000002</v>
      </c>
      <c r="AJ114" s="112">
        <v>1.0402779874000001</v>
      </c>
      <c r="AK114" s="112">
        <v>0.98207680779999995</v>
      </c>
      <c r="AL114" s="112">
        <v>1.101928365</v>
      </c>
      <c r="AM114" s="112">
        <v>0.42955964790000001</v>
      </c>
      <c r="AN114" s="112">
        <v>0.97424352140000003</v>
      </c>
      <c r="AO114" s="112">
        <v>0.91316675069999997</v>
      </c>
      <c r="AP114" s="112">
        <v>1.0394053860000001</v>
      </c>
      <c r="AQ114" s="112">
        <v>1.7097349899999999E-2</v>
      </c>
      <c r="AR114" s="112">
        <v>0.92365911590000005</v>
      </c>
      <c r="AS114" s="112">
        <v>0.86529662139999997</v>
      </c>
      <c r="AT114" s="112">
        <v>0.98595804170000001</v>
      </c>
      <c r="AU114" s="111">
        <v>1</v>
      </c>
      <c r="AV114" s="111">
        <v>2</v>
      </c>
      <c r="AW114" s="111" t="s">
        <v>28</v>
      </c>
      <c r="AX114" s="111" t="s">
        <v>230</v>
      </c>
      <c r="AY114" s="111" t="s">
        <v>28</v>
      </c>
      <c r="AZ114" s="111" t="s">
        <v>28</v>
      </c>
      <c r="BA114" s="111" t="s">
        <v>28</v>
      </c>
      <c r="BB114" s="111" t="s">
        <v>28</v>
      </c>
      <c r="BC114" s="109" t="s">
        <v>455</v>
      </c>
      <c r="BD114" s="110">
        <v>5606</v>
      </c>
      <c r="BE114" s="110">
        <v>5583</v>
      </c>
      <c r="BF114" s="110">
        <v>5858</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5">
        <v>2189</v>
      </c>
      <c r="D115" s="119">
        <v>20075</v>
      </c>
      <c r="E115" s="114">
        <v>10.623359361</v>
      </c>
      <c r="F115" s="106">
        <v>9.9335655707000008</v>
      </c>
      <c r="G115" s="106">
        <v>11.361052918</v>
      </c>
      <c r="H115" s="106">
        <v>0.1609198459</v>
      </c>
      <c r="I115" s="108">
        <v>10.904109589000001</v>
      </c>
      <c r="J115" s="106">
        <v>10.456756372999999</v>
      </c>
      <c r="K115" s="106">
        <v>11.37060114</v>
      </c>
      <c r="L115" s="106">
        <v>0.95311185789999997</v>
      </c>
      <c r="M115" s="106">
        <v>0.89122459430000001</v>
      </c>
      <c r="N115" s="106">
        <v>1.0192966166999999</v>
      </c>
      <c r="O115" s="119">
        <v>1954</v>
      </c>
      <c r="P115" s="119">
        <v>20970</v>
      </c>
      <c r="Q115" s="114">
        <v>8.8584446834000001</v>
      </c>
      <c r="R115" s="106">
        <v>8.2708905328999993</v>
      </c>
      <c r="S115" s="106">
        <v>9.4877379766000001</v>
      </c>
      <c r="T115" s="106">
        <v>1.7002522000000001E-6</v>
      </c>
      <c r="U115" s="108">
        <v>9.3180734382000008</v>
      </c>
      <c r="V115" s="106">
        <v>8.9139449884000008</v>
      </c>
      <c r="W115" s="106">
        <v>9.7405237202000006</v>
      </c>
      <c r="X115" s="106">
        <v>0.84570167939999996</v>
      </c>
      <c r="Y115" s="106">
        <v>0.78960881549999995</v>
      </c>
      <c r="Z115" s="106">
        <v>0.90577931310000004</v>
      </c>
      <c r="AA115" s="119">
        <v>1952</v>
      </c>
      <c r="AB115" s="119">
        <v>21891</v>
      </c>
      <c r="AC115" s="114">
        <v>8.3661482213999996</v>
      </c>
      <c r="AD115" s="106">
        <v>7.8118441725999999</v>
      </c>
      <c r="AE115" s="106">
        <v>8.9597839532000005</v>
      </c>
      <c r="AF115" s="106">
        <v>0.16705759210000001</v>
      </c>
      <c r="AG115" s="108">
        <v>8.9169064913000007</v>
      </c>
      <c r="AH115" s="106">
        <v>8.5299830990000007</v>
      </c>
      <c r="AI115" s="106">
        <v>9.3213808809999996</v>
      </c>
      <c r="AJ115" s="106">
        <v>0.95282156210000002</v>
      </c>
      <c r="AK115" s="106">
        <v>0.8896918117</v>
      </c>
      <c r="AL115" s="106">
        <v>1.0204308023999999</v>
      </c>
      <c r="AM115" s="106">
        <v>0.17717891520000001</v>
      </c>
      <c r="AN115" s="106">
        <v>0.94442630959999996</v>
      </c>
      <c r="AO115" s="106">
        <v>0.86916634390000003</v>
      </c>
      <c r="AP115" s="106">
        <v>1.0262029364</v>
      </c>
      <c r="AQ115" s="106">
        <v>1.3086599999999999E-5</v>
      </c>
      <c r="AR115" s="106">
        <v>0.83386472980000004</v>
      </c>
      <c r="AS115" s="106">
        <v>0.76844802369999998</v>
      </c>
      <c r="AT115" s="106">
        <v>0.9048502517</v>
      </c>
      <c r="AU115" s="105" t="s">
        <v>28</v>
      </c>
      <c r="AV115" s="105">
        <v>2</v>
      </c>
      <c r="AW115" s="105" t="s">
        <v>28</v>
      </c>
      <c r="AX115" s="105" t="s">
        <v>230</v>
      </c>
      <c r="AY115" s="105" t="s">
        <v>28</v>
      </c>
      <c r="AZ115" s="105" t="s">
        <v>28</v>
      </c>
      <c r="BA115" s="105" t="s">
        <v>28</v>
      </c>
      <c r="BB115" s="105" t="s">
        <v>28</v>
      </c>
      <c r="BC115" s="115" t="s">
        <v>456</v>
      </c>
      <c r="BD115" s="116">
        <v>2189</v>
      </c>
      <c r="BE115" s="116">
        <v>1954</v>
      </c>
      <c r="BF115" s="116">
        <v>1952</v>
      </c>
    </row>
    <row r="116" spans="1:93" x14ac:dyDescent="0.3">
      <c r="A116" s="10"/>
      <c r="B116" t="s">
        <v>121</v>
      </c>
      <c r="C116" s="105">
        <v>1607</v>
      </c>
      <c r="D116" s="119">
        <v>14966</v>
      </c>
      <c r="E116" s="114">
        <v>10.350508946</v>
      </c>
      <c r="F116" s="106">
        <v>9.6358406776999992</v>
      </c>
      <c r="G116" s="106">
        <v>11.118182525</v>
      </c>
      <c r="H116" s="106">
        <v>4.25242199E-2</v>
      </c>
      <c r="I116" s="108">
        <v>10.737672056999999</v>
      </c>
      <c r="J116" s="106">
        <v>10.225310279</v>
      </c>
      <c r="K116" s="106">
        <v>11.275706853999999</v>
      </c>
      <c r="L116" s="106">
        <v>0.92863212809999995</v>
      </c>
      <c r="M116" s="106">
        <v>0.86451316369999998</v>
      </c>
      <c r="N116" s="106">
        <v>0.99750664950000001</v>
      </c>
      <c r="O116" s="119">
        <v>1231</v>
      </c>
      <c r="P116" s="119">
        <v>15160</v>
      </c>
      <c r="Q116" s="114">
        <v>7.6750459362000001</v>
      </c>
      <c r="R116" s="106">
        <v>7.1087287441000004</v>
      </c>
      <c r="S116" s="106">
        <v>8.2864788125000004</v>
      </c>
      <c r="T116" s="106">
        <v>1.836617E-15</v>
      </c>
      <c r="U116" s="108">
        <v>8.1200527703999992</v>
      </c>
      <c r="V116" s="106">
        <v>7.6788847410000001</v>
      </c>
      <c r="W116" s="106">
        <v>8.5865668283000005</v>
      </c>
      <c r="X116" s="106">
        <v>0.73272447590000001</v>
      </c>
      <c r="Y116" s="106">
        <v>0.67865907079999999</v>
      </c>
      <c r="Z116" s="106">
        <v>0.79109700390000004</v>
      </c>
      <c r="AA116" s="119">
        <v>1244</v>
      </c>
      <c r="AB116" s="119">
        <v>15895</v>
      </c>
      <c r="AC116" s="114">
        <v>7.3431707407999998</v>
      </c>
      <c r="AD116" s="106">
        <v>6.8035374554999999</v>
      </c>
      <c r="AE116" s="106">
        <v>7.9256058896999999</v>
      </c>
      <c r="AF116" s="106">
        <v>4.4327877E-6</v>
      </c>
      <c r="AG116" s="108">
        <v>7.8263604906999999</v>
      </c>
      <c r="AH116" s="106">
        <v>7.4033152401000004</v>
      </c>
      <c r="AI116" s="106">
        <v>8.2735796793999992</v>
      </c>
      <c r="AJ116" s="106">
        <v>0.83631454179999998</v>
      </c>
      <c r="AK116" s="106">
        <v>0.77485564620000003</v>
      </c>
      <c r="AL116" s="106">
        <v>0.90264814640000002</v>
      </c>
      <c r="AM116" s="106">
        <v>0.36608254600000001</v>
      </c>
      <c r="AN116" s="106">
        <v>0.95675919099999995</v>
      </c>
      <c r="AO116" s="106">
        <v>0.86930715030000005</v>
      </c>
      <c r="AP116" s="106">
        <v>1.053008881</v>
      </c>
      <c r="AQ116" s="106">
        <v>1.8216469999999999E-10</v>
      </c>
      <c r="AR116" s="106">
        <v>0.74151386919999995</v>
      </c>
      <c r="AS116" s="106">
        <v>0.67638233010000004</v>
      </c>
      <c r="AT116" s="106">
        <v>0.81291718270000002</v>
      </c>
      <c r="AU116" s="105" t="s">
        <v>28</v>
      </c>
      <c r="AV116" s="105">
        <v>2</v>
      </c>
      <c r="AW116" s="105">
        <v>3</v>
      </c>
      <c r="AX116" s="105" t="s">
        <v>230</v>
      </c>
      <c r="AY116" s="105" t="s">
        <v>28</v>
      </c>
      <c r="AZ116" s="105" t="s">
        <v>28</v>
      </c>
      <c r="BA116" s="105" t="s">
        <v>28</v>
      </c>
      <c r="BB116" s="105" t="s">
        <v>28</v>
      </c>
      <c r="BC116" s="115" t="s">
        <v>447</v>
      </c>
      <c r="BD116" s="116">
        <v>1607</v>
      </c>
      <c r="BE116" s="116">
        <v>1231</v>
      </c>
      <c r="BF116" s="116">
        <v>1244</v>
      </c>
    </row>
    <row r="117" spans="1:93" x14ac:dyDescent="0.3">
      <c r="A117" s="10"/>
      <c r="B117" t="s">
        <v>122</v>
      </c>
      <c r="C117" s="105">
        <v>1352</v>
      </c>
      <c r="D117" s="119">
        <v>9775</v>
      </c>
      <c r="E117" s="114">
        <v>13.589246517999999</v>
      </c>
      <c r="F117" s="106">
        <v>12.615383257</v>
      </c>
      <c r="G117" s="106">
        <v>14.638288599999999</v>
      </c>
      <c r="H117" s="106">
        <v>1.7510303999999999E-7</v>
      </c>
      <c r="I117" s="108">
        <v>13.831202046</v>
      </c>
      <c r="J117" s="106">
        <v>13.113248624000001</v>
      </c>
      <c r="K117" s="106">
        <v>14.588463585</v>
      </c>
      <c r="L117" s="106">
        <v>1.2192068023</v>
      </c>
      <c r="M117" s="106">
        <v>1.1318332521000001</v>
      </c>
      <c r="N117" s="106">
        <v>1.3133252835</v>
      </c>
      <c r="O117" s="119">
        <v>1355</v>
      </c>
      <c r="P117" s="119">
        <v>10360</v>
      </c>
      <c r="Q117" s="114">
        <v>12.656362042</v>
      </c>
      <c r="R117" s="106">
        <v>11.75118866</v>
      </c>
      <c r="S117" s="106">
        <v>13.631259336999999</v>
      </c>
      <c r="T117" s="106">
        <v>5.8147325000000002E-7</v>
      </c>
      <c r="U117" s="108">
        <v>13.079150579</v>
      </c>
      <c r="V117" s="106">
        <v>12.400966970000001</v>
      </c>
      <c r="W117" s="106">
        <v>13.794422666999999</v>
      </c>
      <c r="X117" s="106">
        <v>1.2082828325999999</v>
      </c>
      <c r="Y117" s="106">
        <v>1.1218673639000001</v>
      </c>
      <c r="Z117" s="106">
        <v>1.3013547326999999</v>
      </c>
      <c r="AA117" s="119">
        <v>1138</v>
      </c>
      <c r="AB117" s="119">
        <v>10528</v>
      </c>
      <c r="AC117" s="114">
        <v>10.340974849</v>
      </c>
      <c r="AD117" s="106">
        <v>9.5684262041999997</v>
      </c>
      <c r="AE117" s="106">
        <v>11.175898581</v>
      </c>
      <c r="AF117" s="106">
        <v>3.6356200000000003E-5</v>
      </c>
      <c r="AG117" s="108">
        <v>10.809270517</v>
      </c>
      <c r="AH117" s="106">
        <v>10.19914646</v>
      </c>
      <c r="AI117" s="106">
        <v>11.455892859</v>
      </c>
      <c r="AJ117" s="106">
        <v>1.1777347890000001</v>
      </c>
      <c r="AK117" s="106">
        <v>1.0897491369000001</v>
      </c>
      <c r="AL117" s="106">
        <v>1.2728243467</v>
      </c>
      <c r="AM117" s="106">
        <v>3.0558200000000002E-5</v>
      </c>
      <c r="AN117" s="106">
        <v>0.81705744629999999</v>
      </c>
      <c r="AO117" s="106">
        <v>0.74302376869999998</v>
      </c>
      <c r="AP117" s="106">
        <v>0.89846771889999999</v>
      </c>
      <c r="AQ117" s="106">
        <v>0.1304021501</v>
      </c>
      <c r="AR117" s="106">
        <v>0.93135127289999997</v>
      </c>
      <c r="AS117" s="106">
        <v>0.84935631320000005</v>
      </c>
      <c r="AT117" s="106">
        <v>1.0212618427</v>
      </c>
      <c r="AU117" s="105">
        <v>1</v>
      </c>
      <c r="AV117" s="105">
        <v>2</v>
      </c>
      <c r="AW117" s="105">
        <v>3</v>
      </c>
      <c r="AX117" s="105" t="s">
        <v>28</v>
      </c>
      <c r="AY117" s="105" t="s">
        <v>231</v>
      </c>
      <c r="AZ117" s="105" t="s">
        <v>28</v>
      </c>
      <c r="BA117" s="105" t="s">
        <v>28</v>
      </c>
      <c r="BB117" s="105" t="s">
        <v>28</v>
      </c>
      <c r="BC117" s="115" t="s">
        <v>236</v>
      </c>
      <c r="BD117" s="116">
        <v>1352</v>
      </c>
      <c r="BE117" s="116">
        <v>1355</v>
      </c>
      <c r="BF117" s="116">
        <v>1138</v>
      </c>
    </row>
    <row r="118" spans="1:93" x14ac:dyDescent="0.3">
      <c r="A118" s="10"/>
      <c r="B118" t="s">
        <v>123</v>
      </c>
      <c r="C118" s="105">
        <v>2153</v>
      </c>
      <c r="D118" s="119">
        <v>19539</v>
      </c>
      <c r="E118" s="114">
        <v>11.434779383</v>
      </c>
      <c r="F118" s="106">
        <v>10.691959043000001</v>
      </c>
      <c r="G118" s="106">
        <v>12.229206921999999</v>
      </c>
      <c r="H118" s="106">
        <v>0.45538598299999999</v>
      </c>
      <c r="I118" s="108">
        <v>11.018987665999999</v>
      </c>
      <c r="J118" s="106">
        <v>10.563236578</v>
      </c>
      <c r="K118" s="106">
        <v>11.494402145</v>
      </c>
      <c r="L118" s="106">
        <v>1.0259112445</v>
      </c>
      <c r="M118" s="106">
        <v>0.95926651839999999</v>
      </c>
      <c r="N118" s="106">
        <v>1.097186091</v>
      </c>
      <c r="O118" s="119">
        <v>1903</v>
      </c>
      <c r="P118" s="119">
        <v>19603</v>
      </c>
      <c r="Q118" s="114">
        <v>10.042538958</v>
      </c>
      <c r="R118" s="106">
        <v>9.3749086779000006</v>
      </c>
      <c r="S118" s="106">
        <v>10.757714255</v>
      </c>
      <c r="T118" s="106">
        <v>0.23001958380000001</v>
      </c>
      <c r="U118" s="108">
        <v>9.7076978014000002</v>
      </c>
      <c r="V118" s="106">
        <v>9.2811917268999995</v>
      </c>
      <c r="W118" s="106">
        <v>10.153803453</v>
      </c>
      <c r="X118" s="106">
        <v>0.95874528380000001</v>
      </c>
      <c r="Y118" s="106">
        <v>0.89500767869999998</v>
      </c>
      <c r="Z118" s="106">
        <v>1.0270219363999999</v>
      </c>
      <c r="AA118" s="119">
        <v>2084</v>
      </c>
      <c r="AB118" s="119">
        <v>21094</v>
      </c>
      <c r="AC118" s="114">
        <v>10.145035761000001</v>
      </c>
      <c r="AD118" s="106">
        <v>9.4848522439000007</v>
      </c>
      <c r="AE118" s="106">
        <v>10.851170680999999</v>
      </c>
      <c r="AF118" s="106">
        <v>2.5776099999999999E-5</v>
      </c>
      <c r="AG118" s="108">
        <v>9.8795866123000007</v>
      </c>
      <c r="AH118" s="106">
        <v>9.4643951563000002</v>
      </c>
      <c r="AI118" s="106">
        <v>10.31299201</v>
      </c>
      <c r="AJ118" s="106">
        <v>1.1554192641000001</v>
      </c>
      <c r="AK118" s="106">
        <v>1.0802308891000001</v>
      </c>
      <c r="AL118" s="106">
        <v>1.2358410497000001</v>
      </c>
      <c r="AM118" s="106">
        <v>0.8084861914</v>
      </c>
      <c r="AN118" s="106">
        <v>1.0102062639</v>
      </c>
      <c r="AO118" s="106">
        <v>0.93056948070000001</v>
      </c>
      <c r="AP118" s="106">
        <v>1.0966582471999999</v>
      </c>
      <c r="AQ118" s="106">
        <v>1.8730712999999999E-3</v>
      </c>
      <c r="AR118" s="106">
        <v>0.87824509959999997</v>
      </c>
      <c r="AS118" s="106">
        <v>0.80924057000000005</v>
      </c>
      <c r="AT118" s="106">
        <v>0.95313369540000004</v>
      </c>
      <c r="AU118" s="105" t="s">
        <v>28</v>
      </c>
      <c r="AV118" s="105" t="s">
        <v>28</v>
      </c>
      <c r="AW118" s="105">
        <v>3</v>
      </c>
      <c r="AX118" s="105" t="s">
        <v>230</v>
      </c>
      <c r="AY118" s="105" t="s">
        <v>28</v>
      </c>
      <c r="AZ118" s="105" t="s">
        <v>28</v>
      </c>
      <c r="BA118" s="105" t="s">
        <v>28</v>
      </c>
      <c r="BB118" s="105" t="s">
        <v>28</v>
      </c>
      <c r="BC118" s="115" t="s">
        <v>446</v>
      </c>
      <c r="BD118" s="116">
        <v>2153</v>
      </c>
      <c r="BE118" s="116">
        <v>1903</v>
      </c>
      <c r="BF118" s="116">
        <v>2084</v>
      </c>
      <c r="BQ118" s="52"/>
      <c r="CC118" s="4"/>
      <c r="CO118" s="4"/>
    </row>
    <row r="119" spans="1:93" x14ac:dyDescent="0.3">
      <c r="A119" s="10"/>
      <c r="B119" t="s">
        <v>124</v>
      </c>
      <c r="C119" s="105">
        <v>131</v>
      </c>
      <c r="D119" s="119">
        <v>3481</v>
      </c>
      <c r="E119" s="114">
        <v>4.1632098136</v>
      </c>
      <c r="F119" s="106">
        <v>3.4758682918999999</v>
      </c>
      <c r="G119" s="106">
        <v>4.9864708602999999</v>
      </c>
      <c r="H119" s="106">
        <v>1.053275E-26</v>
      </c>
      <c r="I119" s="108">
        <v>3.7632864119999998</v>
      </c>
      <c r="J119" s="106">
        <v>3.1710088071999998</v>
      </c>
      <c r="K119" s="106">
        <v>4.4661889889999999</v>
      </c>
      <c r="L119" s="106">
        <v>0.37351693619999998</v>
      </c>
      <c r="M119" s="106">
        <v>0.31184968639999999</v>
      </c>
      <c r="N119" s="106">
        <v>0.4473786817</v>
      </c>
      <c r="O119" s="119">
        <v>123</v>
      </c>
      <c r="P119" s="119">
        <v>3673</v>
      </c>
      <c r="Q119" s="114">
        <v>3.6930452275999999</v>
      </c>
      <c r="R119" s="106">
        <v>3.0679409811</v>
      </c>
      <c r="S119" s="106">
        <v>4.4455167609000004</v>
      </c>
      <c r="T119" s="106">
        <v>3.1202010000000001E-28</v>
      </c>
      <c r="U119" s="108">
        <v>3.3487612306000001</v>
      </c>
      <c r="V119" s="106">
        <v>2.806298891</v>
      </c>
      <c r="W119" s="106">
        <v>3.9960824612999999</v>
      </c>
      <c r="X119" s="106">
        <v>0.3525691769</v>
      </c>
      <c r="Y119" s="106">
        <v>0.29289146490000001</v>
      </c>
      <c r="Z119" s="106">
        <v>0.4244064421</v>
      </c>
      <c r="AA119" s="119">
        <v>123</v>
      </c>
      <c r="AB119" s="119">
        <v>3901</v>
      </c>
      <c r="AC119" s="114">
        <v>3.4470578341999998</v>
      </c>
      <c r="AD119" s="106">
        <v>2.8641578451999998</v>
      </c>
      <c r="AE119" s="106">
        <v>4.1485868986999996</v>
      </c>
      <c r="AF119" s="106">
        <v>4.4835139999999997E-23</v>
      </c>
      <c r="AG119" s="108">
        <v>3.1530376825999999</v>
      </c>
      <c r="AH119" s="106">
        <v>2.6422803964999999</v>
      </c>
      <c r="AI119" s="106">
        <v>3.7625252193000001</v>
      </c>
      <c r="AJ119" s="106">
        <v>0.39258580450000002</v>
      </c>
      <c r="AK119" s="106">
        <v>0.32619925919999998</v>
      </c>
      <c r="AL119" s="106">
        <v>0.47248302860000002</v>
      </c>
      <c r="AM119" s="106">
        <v>0.59942552360000001</v>
      </c>
      <c r="AN119" s="106">
        <v>0.93339171919999997</v>
      </c>
      <c r="AO119" s="106">
        <v>0.72169381499999996</v>
      </c>
      <c r="AP119" s="106">
        <v>1.2071879839999999</v>
      </c>
      <c r="AQ119" s="106">
        <v>0.35459380779999999</v>
      </c>
      <c r="AR119" s="106">
        <v>0.88706680490000001</v>
      </c>
      <c r="AS119" s="106">
        <v>0.68828336749999997</v>
      </c>
      <c r="AT119" s="106">
        <v>1.1432609788000001</v>
      </c>
      <c r="AU119" s="105">
        <v>1</v>
      </c>
      <c r="AV119" s="105">
        <v>2</v>
      </c>
      <c r="AW119" s="105">
        <v>3</v>
      </c>
      <c r="AX119" s="105" t="s">
        <v>28</v>
      </c>
      <c r="AY119" s="105" t="s">
        <v>28</v>
      </c>
      <c r="AZ119" s="105" t="s">
        <v>28</v>
      </c>
      <c r="BA119" s="105" t="s">
        <v>28</v>
      </c>
      <c r="BB119" s="105" t="s">
        <v>28</v>
      </c>
      <c r="BC119" s="115" t="s">
        <v>233</v>
      </c>
      <c r="BD119" s="116">
        <v>131</v>
      </c>
      <c r="BE119" s="116">
        <v>123</v>
      </c>
      <c r="BF119" s="116">
        <v>123</v>
      </c>
      <c r="BQ119" s="52"/>
      <c r="CC119" s="4"/>
      <c r="CO119" s="4"/>
    </row>
    <row r="120" spans="1:93" s="3" customFormat="1" x14ac:dyDescent="0.3">
      <c r="A120" s="10"/>
      <c r="B120" s="3" t="s">
        <v>197</v>
      </c>
      <c r="C120" s="111">
        <v>8212</v>
      </c>
      <c r="D120" s="118">
        <v>74860</v>
      </c>
      <c r="E120" s="107">
        <v>10.998158604</v>
      </c>
      <c r="F120" s="112">
        <v>10.405813395999999</v>
      </c>
      <c r="G120" s="112">
        <v>11.624222737</v>
      </c>
      <c r="H120" s="112">
        <v>0.63647645760000005</v>
      </c>
      <c r="I120" s="113">
        <v>10.969810313</v>
      </c>
      <c r="J120" s="112">
        <v>10.735098653</v>
      </c>
      <c r="K120" s="112">
        <v>11.209653696</v>
      </c>
      <c r="L120" s="112">
        <v>0.98673828340000003</v>
      </c>
      <c r="M120" s="112">
        <v>0.93359396039999998</v>
      </c>
      <c r="N120" s="112">
        <v>1.0429078178</v>
      </c>
      <c r="O120" s="118">
        <v>8219</v>
      </c>
      <c r="P120" s="118">
        <v>76050</v>
      </c>
      <c r="Q120" s="107">
        <v>10.703636060999999</v>
      </c>
      <c r="R120" s="112">
        <v>10.128724342</v>
      </c>
      <c r="S120" s="112">
        <v>11.311180071000001</v>
      </c>
      <c r="T120" s="112">
        <v>0.44268287049999999</v>
      </c>
      <c r="U120" s="113">
        <v>10.807363577</v>
      </c>
      <c r="V120" s="112">
        <v>10.576225081</v>
      </c>
      <c r="W120" s="112">
        <v>11.043553497</v>
      </c>
      <c r="X120" s="112">
        <v>1.0218591769000001</v>
      </c>
      <c r="Y120" s="112">
        <v>0.96697326589999999</v>
      </c>
      <c r="Z120" s="112">
        <v>1.0798604409999999</v>
      </c>
      <c r="AA120" s="118">
        <v>7116</v>
      </c>
      <c r="AB120" s="118">
        <v>78125</v>
      </c>
      <c r="AC120" s="107">
        <v>8.9943470810000008</v>
      </c>
      <c r="AD120" s="112">
        <v>8.5063865143000008</v>
      </c>
      <c r="AE120" s="112">
        <v>9.5102990297000005</v>
      </c>
      <c r="AF120" s="112">
        <v>0.39758099629999999</v>
      </c>
      <c r="AG120" s="113">
        <v>9.1084800000000001</v>
      </c>
      <c r="AH120" s="112">
        <v>8.8992901885000002</v>
      </c>
      <c r="AI120" s="112">
        <v>9.3225870999999998</v>
      </c>
      <c r="AJ120" s="112">
        <v>1.0243672009</v>
      </c>
      <c r="AK120" s="112">
        <v>0.96879331710000005</v>
      </c>
      <c r="AL120" s="112">
        <v>1.0831290264</v>
      </c>
      <c r="AM120" s="112">
        <v>1.6151680999999999E-8</v>
      </c>
      <c r="AN120" s="112">
        <v>0.84030763279999998</v>
      </c>
      <c r="AO120" s="112">
        <v>0.79108097740000005</v>
      </c>
      <c r="AP120" s="112">
        <v>0.89259751899999995</v>
      </c>
      <c r="AQ120" s="112">
        <v>0.37315576280000001</v>
      </c>
      <c r="AR120" s="112">
        <v>0.97322074059999997</v>
      </c>
      <c r="AS120" s="112">
        <v>0.91678429429999997</v>
      </c>
      <c r="AT120" s="112">
        <v>1.0331313656000001</v>
      </c>
      <c r="AU120" s="111" t="s">
        <v>28</v>
      </c>
      <c r="AV120" s="111" t="s">
        <v>28</v>
      </c>
      <c r="AW120" s="111" t="s">
        <v>28</v>
      </c>
      <c r="AX120" s="111" t="s">
        <v>28</v>
      </c>
      <c r="AY120" s="111" t="s">
        <v>231</v>
      </c>
      <c r="AZ120" s="111" t="s">
        <v>28</v>
      </c>
      <c r="BA120" s="111" t="s">
        <v>28</v>
      </c>
      <c r="BB120" s="111" t="s">
        <v>28</v>
      </c>
      <c r="BC120" s="109" t="s">
        <v>449</v>
      </c>
      <c r="BD120" s="110">
        <v>8212</v>
      </c>
      <c r="BE120" s="110">
        <v>8219</v>
      </c>
      <c r="BF120" s="110">
        <v>7116</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5">
        <v>9315</v>
      </c>
      <c r="D121" s="119">
        <v>50144</v>
      </c>
      <c r="E121" s="114">
        <v>18.670713698</v>
      </c>
      <c r="F121" s="106">
        <v>17.672126186</v>
      </c>
      <c r="G121" s="106">
        <v>19.725727753000001</v>
      </c>
      <c r="H121" s="106">
        <v>1.4534809999999999E-75</v>
      </c>
      <c r="I121" s="108">
        <v>18.576499681000001</v>
      </c>
      <c r="J121" s="106">
        <v>18.203061869999999</v>
      </c>
      <c r="K121" s="106">
        <v>18.957598610000002</v>
      </c>
      <c r="L121" s="106">
        <v>1.6751084111000001</v>
      </c>
      <c r="M121" s="106">
        <v>1.5855166383999999</v>
      </c>
      <c r="N121" s="106">
        <v>1.7697626888</v>
      </c>
      <c r="O121" s="119">
        <v>10263</v>
      </c>
      <c r="P121" s="119">
        <v>54422</v>
      </c>
      <c r="Q121" s="114">
        <v>18.902325297000001</v>
      </c>
      <c r="R121" s="106">
        <v>17.899892750999999</v>
      </c>
      <c r="S121" s="106">
        <v>19.960896223999999</v>
      </c>
      <c r="T121" s="106">
        <v>4.6880900000000002E-100</v>
      </c>
      <c r="U121" s="108">
        <v>18.858182353</v>
      </c>
      <c r="V121" s="106">
        <v>18.496842046000001</v>
      </c>
      <c r="W121" s="106">
        <v>19.226581530000001</v>
      </c>
      <c r="X121" s="106">
        <v>1.8045750490000001</v>
      </c>
      <c r="Y121" s="106">
        <v>1.708874402</v>
      </c>
      <c r="Z121" s="106">
        <v>1.9056351383000001</v>
      </c>
      <c r="AA121" s="119">
        <v>8924</v>
      </c>
      <c r="AB121" s="119">
        <v>57190</v>
      </c>
      <c r="AC121" s="114">
        <v>15.590775946999999</v>
      </c>
      <c r="AD121" s="106">
        <v>14.759158362000001</v>
      </c>
      <c r="AE121" s="106">
        <v>16.469251747000001</v>
      </c>
      <c r="AF121" s="106">
        <v>1.1775549999999999E-93</v>
      </c>
      <c r="AG121" s="108">
        <v>15.604126596</v>
      </c>
      <c r="AH121" s="106">
        <v>15.283713487</v>
      </c>
      <c r="AI121" s="106">
        <v>15.931256957</v>
      </c>
      <c r="AJ121" s="106">
        <v>1.7756352267</v>
      </c>
      <c r="AK121" s="106">
        <v>1.6809222063</v>
      </c>
      <c r="AL121" s="106">
        <v>1.8756849342999999</v>
      </c>
      <c r="AM121" s="106">
        <v>1.3402890000000001E-10</v>
      </c>
      <c r="AN121" s="106">
        <v>0.82480730290000004</v>
      </c>
      <c r="AO121" s="106">
        <v>0.77772449570000002</v>
      </c>
      <c r="AP121" s="106">
        <v>0.87474046500000002</v>
      </c>
      <c r="AQ121" s="106">
        <v>0.6804102903</v>
      </c>
      <c r="AR121" s="106">
        <v>1.0124050748</v>
      </c>
      <c r="AS121" s="106">
        <v>0.95472177110000001</v>
      </c>
      <c r="AT121" s="106">
        <v>1.0735735441000001</v>
      </c>
      <c r="AU121" s="105">
        <v>1</v>
      </c>
      <c r="AV121" s="105">
        <v>2</v>
      </c>
      <c r="AW121" s="105">
        <v>3</v>
      </c>
      <c r="AX121" s="105" t="s">
        <v>28</v>
      </c>
      <c r="AY121" s="105" t="s">
        <v>231</v>
      </c>
      <c r="AZ121" s="105" t="s">
        <v>28</v>
      </c>
      <c r="BA121" s="105" t="s">
        <v>28</v>
      </c>
      <c r="BB121" s="105" t="s">
        <v>28</v>
      </c>
      <c r="BC121" s="115" t="s">
        <v>236</v>
      </c>
      <c r="BD121" s="116">
        <v>9315</v>
      </c>
      <c r="BE121" s="116">
        <v>10263</v>
      </c>
      <c r="BF121" s="116">
        <v>8924</v>
      </c>
    </row>
    <row r="122" spans="1:93" x14ac:dyDescent="0.3">
      <c r="A122" s="10"/>
      <c r="B122" t="s">
        <v>199</v>
      </c>
      <c r="C122" s="105">
        <v>5302</v>
      </c>
      <c r="D122" s="119">
        <v>41362</v>
      </c>
      <c r="E122" s="114">
        <v>12.831851839</v>
      </c>
      <c r="F122" s="106">
        <v>12.111235690999999</v>
      </c>
      <c r="G122" s="106">
        <v>13.595344507</v>
      </c>
      <c r="H122" s="106">
        <v>1.7839870000000001E-6</v>
      </c>
      <c r="I122" s="108">
        <v>12.818529085</v>
      </c>
      <c r="J122" s="106">
        <v>12.478093805</v>
      </c>
      <c r="K122" s="106">
        <v>13.168252335</v>
      </c>
      <c r="L122" s="106">
        <v>1.1512544884</v>
      </c>
      <c r="M122" s="106">
        <v>1.0866018891</v>
      </c>
      <c r="N122" s="106">
        <v>1.2197539046999999</v>
      </c>
      <c r="O122" s="119">
        <v>4141</v>
      </c>
      <c r="P122" s="119">
        <v>40752</v>
      </c>
      <c r="Q122" s="114">
        <v>9.9307269960000006</v>
      </c>
      <c r="R122" s="106">
        <v>9.3571658201000005</v>
      </c>
      <c r="S122" s="106">
        <v>10.539445444</v>
      </c>
      <c r="T122" s="106">
        <v>7.8943096899999995E-2</v>
      </c>
      <c r="U122" s="108">
        <v>10.161464468</v>
      </c>
      <c r="V122" s="106">
        <v>9.8566365187000002</v>
      </c>
      <c r="W122" s="106">
        <v>10.475719575999999</v>
      </c>
      <c r="X122" s="106">
        <v>0.94807077299999998</v>
      </c>
      <c r="Y122" s="106">
        <v>0.89331379619999995</v>
      </c>
      <c r="Z122" s="106">
        <v>1.0061841588</v>
      </c>
      <c r="AA122" s="119">
        <v>3764</v>
      </c>
      <c r="AB122" s="119">
        <v>41211</v>
      </c>
      <c r="AC122" s="114">
        <v>8.8146200987000007</v>
      </c>
      <c r="AD122" s="106">
        <v>8.3009059613999998</v>
      </c>
      <c r="AE122" s="106">
        <v>9.3601262133999992</v>
      </c>
      <c r="AF122" s="106">
        <v>0.89895018469999999</v>
      </c>
      <c r="AG122" s="108">
        <v>9.1334837786000005</v>
      </c>
      <c r="AH122" s="106">
        <v>8.8463124226000005</v>
      </c>
      <c r="AI122" s="106">
        <v>9.4299773678999994</v>
      </c>
      <c r="AJ122" s="106">
        <v>1.0038980746999999</v>
      </c>
      <c r="AK122" s="106">
        <v>0.94539111379999996</v>
      </c>
      <c r="AL122" s="106">
        <v>1.0660258275000001</v>
      </c>
      <c r="AM122" s="106">
        <v>5.9587349999999997E-4</v>
      </c>
      <c r="AN122" s="106">
        <v>0.88761075619999996</v>
      </c>
      <c r="AO122" s="106">
        <v>0.82921285600000005</v>
      </c>
      <c r="AP122" s="106">
        <v>0.95012136970000005</v>
      </c>
      <c r="AQ122" s="106">
        <v>2.3892500000000001E-14</v>
      </c>
      <c r="AR122" s="106">
        <v>0.77391222410000005</v>
      </c>
      <c r="AS122" s="106">
        <v>0.72458737600000001</v>
      </c>
      <c r="AT122" s="106">
        <v>0.82659476340000004</v>
      </c>
      <c r="AU122" s="105">
        <v>1</v>
      </c>
      <c r="AV122" s="105" t="s">
        <v>28</v>
      </c>
      <c r="AW122" s="105" t="s">
        <v>28</v>
      </c>
      <c r="AX122" s="105" t="s">
        <v>230</v>
      </c>
      <c r="AY122" s="105" t="s">
        <v>231</v>
      </c>
      <c r="AZ122" s="105" t="s">
        <v>28</v>
      </c>
      <c r="BA122" s="105" t="s">
        <v>28</v>
      </c>
      <c r="BB122" s="105" t="s">
        <v>28</v>
      </c>
      <c r="BC122" s="115" t="s">
        <v>452</v>
      </c>
      <c r="BD122" s="116">
        <v>5302</v>
      </c>
      <c r="BE122" s="116">
        <v>4141</v>
      </c>
      <c r="BF122" s="116">
        <v>3764</v>
      </c>
      <c r="BQ122" s="52"/>
      <c r="CC122" s="4"/>
      <c r="CO122" s="4"/>
    </row>
    <row r="123" spans="1:93" s="3" customFormat="1" x14ac:dyDescent="0.3">
      <c r="A123" s="10"/>
      <c r="B123" s="3" t="s">
        <v>125</v>
      </c>
      <c r="C123" s="111">
        <v>2550</v>
      </c>
      <c r="D123" s="118">
        <v>38358</v>
      </c>
      <c r="E123" s="107">
        <v>7.0991048067999998</v>
      </c>
      <c r="F123" s="112">
        <v>6.6467681436000001</v>
      </c>
      <c r="G123" s="112">
        <v>7.5822246192999998</v>
      </c>
      <c r="H123" s="112">
        <v>4.0715890000000002E-41</v>
      </c>
      <c r="I123" s="113">
        <v>6.6478961364</v>
      </c>
      <c r="J123" s="112">
        <v>6.3948140913999998</v>
      </c>
      <c r="K123" s="112">
        <v>6.9109941914000004</v>
      </c>
      <c r="L123" s="112">
        <v>0.63692102859999999</v>
      </c>
      <c r="M123" s="112">
        <v>0.59633806209999995</v>
      </c>
      <c r="N123" s="112">
        <v>0.68026581310000001</v>
      </c>
      <c r="O123" s="118">
        <v>1704</v>
      </c>
      <c r="P123" s="118">
        <v>38501</v>
      </c>
      <c r="Q123" s="107">
        <v>4.6751379534000002</v>
      </c>
      <c r="R123" s="112">
        <v>4.354339457</v>
      </c>
      <c r="S123" s="112">
        <v>5.0195707291999998</v>
      </c>
      <c r="T123" s="112">
        <v>1.34137E-109</v>
      </c>
      <c r="U123" s="113">
        <v>4.4258590686000003</v>
      </c>
      <c r="V123" s="112">
        <v>4.2206287791000001</v>
      </c>
      <c r="W123" s="112">
        <v>4.6410687886000002</v>
      </c>
      <c r="X123" s="112">
        <v>0.44632801350000001</v>
      </c>
      <c r="Y123" s="112">
        <v>0.41570188930000002</v>
      </c>
      <c r="Z123" s="112">
        <v>0.47921046499999997</v>
      </c>
      <c r="AA123" s="118">
        <v>1157</v>
      </c>
      <c r="AB123" s="118">
        <v>37179</v>
      </c>
      <c r="AC123" s="107">
        <v>3.2322414337000001</v>
      </c>
      <c r="AD123" s="112">
        <v>2.9900775994000002</v>
      </c>
      <c r="AE123" s="112">
        <v>3.4940179103000002</v>
      </c>
      <c r="AF123" s="112">
        <v>1.37398E-139</v>
      </c>
      <c r="AG123" s="113">
        <v>3.1119718120000002</v>
      </c>
      <c r="AH123" s="112">
        <v>2.9377249819000002</v>
      </c>
      <c r="AI123" s="112">
        <v>3.2965538362000002</v>
      </c>
      <c r="AJ123" s="112">
        <v>0.36812034049999998</v>
      </c>
      <c r="AK123" s="112">
        <v>0.34054027419999999</v>
      </c>
      <c r="AL123" s="112">
        <v>0.39793409289999998</v>
      </c>
      <c r="AM123" s="112">
        <v>6.0899869999999999E-15</v>
      </c>
      <c r="AN123" s="112">
        <v>0.69136814059999996</v>
      </c>
      <c r="AO123" s="112">
        <v>0.6301480961</v>
      </c>
      <c r="AP123" s="112">
        <v>0.75853582470000003</v>
      </c>
      <c r="AQ123" s="112">
        <v>4.0841799999999998E-23</v>
      </c>
      <c r="AR123" s="112">
        <v>0.65855316699999999</v>
      </c>
      <c r="AS123" s="112">
        <v>0.60629371409999999</v>
      </c>
      <c r="AT123" s="112">
        <v>0.71531712059999997</v>
      </c>
      <c r="AU123" s="111">
        <v>1</v>
      </c>
      <c r="AV123" s="111">
        <v>2</v>
      </c>
      <c r="AW123" s="111">
        <v>3</v>
      </c>
      <c r="AX123" s="111" t="s">
        <v>230</v>
      </c>
      <c r="AY123" s="111" t="s">
        <v>231</v>
      </c>
      <c r="AZ123" s="111" t="s">
        <v>28</v>
      </c>
      <c r="BA123" s="111" t="s">
        <v>28</v>
      </c>
      <c r="BB123" s="111" t="s">
        <v>28</v>
      </c>
      <c r="BC123" s="109" t="s">
        <v>235</v>
      </c>
      <c r="BD123" s="110">
        <v>2550</v>
      </c>
      <c r="BE123" s="110">
        <v>1704</v>
      </c>
      <c r="BF123" s="110">
        <v>1157</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5">
        <v>1261</v>
      </c>
      <c r="D124" s="119">
        <v>27971</v>
      </c>
      <c r="E124" s="114">
        <v>5.2400848012000001</v>
      </c>
      <c r="F124" s="106">
        <v>4.8443469808000001</v>
      </c>
      <c r="G124" s="106">
        <v>5.6681506986999999</v>
      </c>
      <c r="H124" s="106">
        <v>3.6808560000000002E-79</v>
      </c>
      <c r="I124" s="108">
        <v>4.5082406777999999</v>
      </c>
      <c r="J124" s="106">
        <v>4.2661558471000003</v>
      </c>
      <c r="K124" s="106">
        <v>4.7640627153999997</v>
      </c>
      <c r="L124" s="106">
        <v>0.47013254380000002</v>
      </c>
      <c r="M124" s="106">
        <v>0.43462754050000002</v>
      </c>
      <c r="N124" s="106">
        <v>0.50853797369999998</v>
      </c>
      <c r="O124" s="119">
        <v>1052</v>
      </c>
      <c r="P124" s="119">
        <v>29902</v>
      </c>
      <c r="Q124" s="114">
        <v>4.1235826222999998</v>
      </c>
      <c r="R124" s="106">
        <v>3.7986648534</v>
      </c>
      <c r="S124" s="106">
        <v>4.4762921445000003</v>
      </c>
      <c r="T124" s="106">
        <v>8.5160500000000004E-110</v>
      </c>
      <c r="U124" s="108">
        <v>3.5181593204000001</v>
      </c>
      <c r="V124" s="106">
        <v>3.3118589701999999</v>
      </c>
      <c r="W124" s="106">
        <v>3.7373104095</v>
      </c>
      <c r="X124" s="106">
        <v>0.39367189990000001</v>
      </c>
      <c r="Y124" s="106">
        <v>0.36265251529999998</v>
      </c>
      <c r="Z124" s="106">
        <v>0.42734451919999999</v>
      </c>
      <c r="AA124" s="119">
        <v>937</v>
      </c>
      <c r="AB124" s="119">
        <v>31128</v>
      </c>
      <c r="AC124" s="114">
        <v>3.3777331679999998</v>
      </c>
      <c r="AD124" s="106">
        <v>3.1051343655000001</v>
      </c>
      <c r="AE124" s="106">
        <v>3.6742633366000002</v>
      </c>
      <c r="AF124" s="106">
        <v>1.0994900000000001E-109</v>
      </c>
      <c r="AG124" s="108">
        <v>3.0101516319999999</v>
      </c>
      <c r="AH124" s="106">
        <v>2.8234547425000001</v>
      </c>
      <c r="AI124" s="106">
        <v>3.2091935851</v>
      </c>
      <c r="AJ124" s="106">
        <v>0.38469041050000002</v>
      </c>
      <c r="AK124" s="106">
        <v>0.35364410219999998</v>
      </c>
      <c r="AL124" s="106">
        <v>0.41846226479999998</v>
      </c>
      <c r="AM124" s="106">
        <v>2.313661E-4</v>
      </c>
      <c r="AN124" s="106">
        <v>0.8191258615</v>
      </c>
      <c r="AO124" s="106">
        <v>0.73659196039999997</v>
      </c>
      <c r="AP124" s="106">
        <v>0.91090754860000001</v>
      </c>
      <c r="AQ124" s="106">
        <v>3.8304222999999998E-6</v>
      </c>
      <c r="AR124" s="106">
        <v>0.78693051329999997</v>
      </c>
      <c r="AS124" s="106">
        <v>0.71087395799999997</v>
      </c>
      <c r="AT124" s="106">
        <v>0.87112437549999999</v>
      </c>
      <c r="AU124" s="105">
        <v>1</v>
      </c>
      <c r="AV124" s="105">
        <v>2</v>
      </c>
      <c r="AW124" s="105">
        <v>3</v>
      </c>
      <c r="AX124" s="105" t="s">
        <v>230</v>
      </c>
      <c r="AY124" s="105" t="s">
        <v>231</v>
      </c>
      <c r="AZ124" s="105" t="s">
        <v>28</v>
      </c>
      <c r="BA124" s="105" t="s">
        <v>28</v>
      </c>
      <c r="BB124" s="105" t="s">
        <v>28</v>
      </c>
      <c r="BC124" s="115" t="s">
        <v>235</v>
      </c>
      <c r="BD124" s="116">
        <v>1261</v>
      </c>
      <c r="BE124" s="116">
        <v>1052</v>
      </c>
      <c r="BF124" s="116">
        <v>937</v>
      </c>
      <c r="BQ124" s="52"/>
      <c r="CC124" s="4"/>
      <c r="CO124" s="4"/>
    </row>
    <row r="125" spans="1:93" x14ac:dyDescent="0.3">
      <c r="A125" s="10"/>
      <c r="B125" t="s">
        <v>127</v>
      </c>
      <c r="C125" s="105">
        <v>290</v>
      </c>
      <c r="D125" s="119">
        <v>8208</v>
      </c>
      <c r="E125" s="114">
        <v>4.0090719596</v>
      </c>
      <c r="F125" s="106">
        <v>3.5247698456999998</v>
      </c>
      <c r="G125" s="106">
        <v>4.5599170105000004</v>
      </c>
      <c r="H125" s="106">
        <v>1.230131E-54</v>
      </c>
      <c r="I125" s="108">
        <v>3.5331384016</v>
      </c>
      <c r="J125" s="106">
        <v>3.1490269282000001</v>
      </c>
      <c r="K125" s="106">
        <v>3.9641029591999999</v>
      </c>
      <c r="L125" s="106">
        <v>0.35968791919999998</v>
      </c>
      <c r="M125" s="106">
        <v>0.31623706039999999</v>
      </c>
      <c r="N125" s="106">
        <v>0.40910891049999998</v>
      </c>
      <c r="O125" s="119">
        <v>342</v>
      </c>
      <c r="P125" s="119">
        <v>9031</v>
      </c>
      <c r="Q125" s="114">
        <v>4.2855160564999997</v>
      </c>
      <c r="R125" s="106">
        <v>3.7998702196999998</v>
      </c>
      <c r="S125" s="106">
        <v>4.8332302969000001</v>
      </c>
      <c r="T125" s="106">
        <v>4.7675220000000001E-48</v>
      </c>
      <c r="U125" s="108">
        <v>3.7869560403000002</v>
      </c>
      <c r="V125" s="106">
        <v>3.4061404808</v>
      </c>
      <c r="W125" s="106">
        <v>4.2103477916000003</v>
      </c>
      <c r="X125" s="106">
        <v>0.40913142829999999</v>
      </c>
      <c r="Y125" s="106">
        <v>0.3627675897</v>
      </c>
      <c r="Z125" s="106">
        <v>0.46142083909999998</v>
      </c>
      <c r="AA125" s="119">
        <v>227</v>
      </c>
      <c r="AB125" s="119">
        <v>9410</v>
      </c>
      <c r="AC125" s="114">
        <v>2.6815313343999998</v>
      </c>
      <c r="AD125" s="106">
        <v>2.3275330199000002</v>
      </c>
      <c r="AE125" s="106">
        <v>3.0893698331000001</v>
      </c>
      <c r="AF125" s="106">
        <v>1.3677800000000001E-60</v>
      </c>
      <c r="AG125" s="108">
        <v>2.4123273113999999</v>
      </c>
      <c r="AH125" s="106">
        <v>2.1180685079999999</v>
      </c>
      <c r="AI125" s="106">
        <v>2.7474668714999999</v>
      </c>
      <c r="AJ125" s="106">
        <v>0.3053999053</v>
      </c>
      <c r="AK125" s="106">
        <v>0.26508299749999997</v>
      </c>
      <c r="AL125" s="106">
        <v>0.35184867790000002</v>
      </c>
      <c r="AM125" s="106">
        <v>2.7486569000000001E-7</v>
      </c>
      <c r="AN125" s="106">
        <v>0.62571958640000003</v>
      </c>
      <c r="AO125" s="106">
        <v>0.52328078320000004</v>
      </c>
      <c r="AP125" s="106">
        <v>0.7482120753</v>
      </c>
      <c r="AQ125" s="106">
        <v>0.43851869780000002</v>
      </c>
      <c r="AR125" s="106">
        <v>1.0689546357999999</v>
      </c>
      <c r="AS125" s="106">
        <v>0.90301099760000003</v>
      </c>
      <c r="AT125" s="106">
        <v>1.2653932415</v>
      </c>
      <c r="AU125" s="105">
        <v>1</v>
      </c>
      <c r="AV125" s="105">
        <v>2</v>
      </c>
      <c r="AW125" s="105">
        <v>3</v>
      </c>
      <c r="AX125" s="105" t="s">
        <v>28</v>
      </c>
      <c r="AY125" s="105" t="s">
        <v>231</v>
      </c>
      <c r="AZ125" s="105" t="s">
        <v>28</v>
      </c>
      <c r="BA125" s="105" t="s">
        <v>28</v>
      </c>
      <c r="BB125" s="105" t="s">
        <v>28</v>
      </c>
      <c r="BC125" s="115" t="s">
        <v>236</v>
      </c>
      <c r="BD125" s="116">
        <v>290</v>
      </c>
      <c r="BE125" s="116">
        <v>342</v>
      </c>
      <c r="BF125" s="116">
        <v>227</v>
      </c>
      <c r="BQ125" s="52"/>
      <c r="CC125" s="4"/>
      <c r="CO125" s="4"/>
    </row>
    <row r="126" spans="1:93" s="3" customFormat="1" x14ac:dyDescent="0.3">
      <c r="A126" s="10" t="s">
        <v>240</v>
      </c>
      <c r="B126" s="3" t="s">
        <v>51</v>
      </c>
      <c r="C126" s="111">
        <v>7656</v>
      </c>
      <c r="D126" s="118">
        <v>79922</v>
      </c>
      <c r="E126" s="107">
        <v>10.145121649</v>
      </c>
      <c r="F126" s="112">
        <v>9.5902657563999991</v>
      </c>
      <c r="G126" s="112">
        <v>10.732079369999999</v>
      </c>
      <c r="H126" s="112">
        <v>1.0431621000000001E-3</v>
      </c>
      <c r="I126" s="113">
        <v>9.5793398564000007</v>
      </c>
      <c r="J126" s="112">
        <v>9.3671484939000003</v>
      </c>
      <c r="K126" s="112">
        <v>9.7963379296999999</v>
      </c>
      <c r="L126" s="112">
        <v>0.9102050881</v>
      </c>
      <c r="M126" s="112">
        <v>0.86042425020000002</v>
      </c>
      <c r="N126" s="112">
        <v>0.96286605390000002</v>
      </c>
      <c r="O126" s="118">
        <v>7613</v>
      </c>
      <c r="P126" s="118">
        <v>96829</v>
      </c>
      <c r="Q126" s="107">
        <v>8.5164801783000001</v>
      </c>
      <c r="R126" s="112">
        <v>8.0512717891999994</v>
      </c>
      <c r="S126" s="112">
        <v>9.0085686492000008</v>
      </c>
      <c r="T126" s="112">
        <v>5.1593589999999998E-13</v>
      </c>
      <c r="U126" s="113">
        <v>7.8623139762000003</v>
      </c>
      <c r="V126" s="112">
        <v>7.6876706941000004</v>
      </c>
      <c r="W126" s="112">
        <v>8.0409246857000003</v>
      </c>
      <c r="X126" s="112">
        <v>0.81305486989999998</v>
      </c>
      <c r="Y126" s="112">
        <v>0.76864216200000002</v>
      </c>
      <c r="Z126" s="112">
        <v>0.86003377660000002</v>
      </c>
      <c r="AA126" s="118">
        <v>7588</v>
      </c>
      <c r="AB126" s="118">
        <v>105195</v>
      </c>
      <c r="AC126" s="107">
        <v>7.5152833755000001</v>
      </c>
      <c r="AD126" s="112">
        <v>7.1075225243000002</v>
      </c>
      <c r="AE126" s="112">
        <v>7.9464375977000001</v>
      </c>
      <c r="AF126" s="112">
        <v>4.5959374000000002E-8</v>
      </c>
      <c r="AG126" s="113">
        <v>7.2132705926999998</v>
      </c>
      <c r="AH126" s="112">
        <v>7.0527835476999998</v>
      </c>
      <c r="AI126" s="112">
        <v>7.3774095421999997</v>
      </c>
      <c r="AJ126" s="112">
        <v>0.85591646909999997</v>
      </c>
      <c r="AK126" s="112">
        <v>0.80947653990000001</v>
      </c>
      <c r="AL126" s="112">
        <v>0.90502067200000003</v>
      </c>
      <c r="AM126" s="112">
        <v>6.2838300000000004E-5</v>
      </c>
      <c r="AN126" s="112">
        <v>0.88244007130000002</v>
      </c>
      <c r="AO126" s="112">
        <v>0.83001137329999997</v>
      </c>
      <c r="AP126" s="112">
        <v>0.93818049299999995</v>
      </c>
      <c r="AQ126" s="112">
        <v>2.364757E-8</v>
      </c>
      <c r="AR126" s="112">
        <v>0.8394655553</v>
      </c>
      <c r="AS126" s="112">
        <v>0.78944728860000002</v>
      </c>
      <c r="AT126" s="112">
        <v>0.89265290880000003</v>
      </c>
      <c r="AU126" s="111">
        <v>1</v>
      </c>
      <c r="AV126" s="111">
        <v>2</v>
      </c>
      <c r="AW126" s="111">
        <v>3</v>
      </c>
      <c r="AX126" s="111" t="s">
        <v>230</v>
      </c>
      <c r="AY126" s="111" t="s">
        <v>231</v>
      </c>
      <c r="AZ126" s="111" t="s">
        <v>28</v>
      </c>
      <c r="BA126" s="111" t="s">
        <v>28</v>
      </c>
      <c r="BB126" s="111" t="s">
        <v>28</v>
      </c>
      <c r="BC126" s="109" t="s">
        <v>235</v>
      </c>
      <c r="BD126" s="110">
        <v>7656</v>
      </c>
      <c r="BE126" s="110">
        <v>7613</v>
      </c>
      <c r="BF126" s="110">
        <v>7588</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5">
        <v>4088</v>
      </c>
      <c r="D127" s="119">
        <v>36656</v>
      </c>
      <c r="E127" s="114">
        <v>11.129996208</v>
      </c>
      <c r="F127" s="106">
        <v>10.481344597</v>
      </c>
      <c r="G127" s="106">
        <v>11.818790465999999</v>
      </c>
      <c r="H127" s="106">
        <v>0.96265507350000001</v>
      </c>
      <c r="I127" s="108">
        <v>11.152335225</v>
      </c>
      <c r="J127" s="106">
        <v>10.815653959</v>
      </c>
      <c r="K127" s="106">
        <v>11.499497066</v>
      </c>
      <c r="L127" s="106">
        <v>0.99856655540000006</v>
      </c>
      <c r="M127" s="106">
        <v>0.94037050639999997</v>
      </c>
      <c r="N127" s="106">
        <v>1.0603641425000001</v>
      </c>
      <c r="O127" s="119">
        <v>4069</v>
      </c>
      <c r="P127" s="119">
        <v>37614</v>
      </c>
      <c r="Q127" s="114">
        <v>10.474427256</v>
      </c>
      <c r="R127" s="106">
        <v>9.8661127050000008</v>
      </c>
      <c r="S127" s="106">
        <v>11.120248634999999</v>
      </c>
      <c r="T127" s="106">
        <v>0.99939818899999999</v>
      </c>
      <c r="U127" s="108">
        <v>10.817780614</v>
      </c>
      <c r="V127" s="106">
        <v>10.49044937</v>
      </c>
      <c r="W127" s="106">
        <v>11.155325504</v>
      </c>
      <c r="X127" s="106">
        <v>0.99997697539999997</v>
      </c>
      <c r="Y127" s="106">
        <v>0.94190214900000002</v>
      </c>
      <c r="Z127" s="106">
        <v>1.0616325193</v>
      </c>
      <c r="AA127" s="119">
        <v>3641</v>
      </c>
      <c r="AB127" s="119">
        <v>40116</v>
      </c>
      <c r="AC127" s="114">
        <v>8.8255303477999991</v>
      </c>
      <c r="AD127" s="106">
        <v>8.3070018587999996</v>
      </c>
      <c r="AE127" s="106">
        <v>9.3764257243000007</v>
      </c>
      <c r="AF127" s="106">
        <v>0.86817802389999998</v>
      </c>
      <c r="AG127" s="108">
        <v>9.0761790806999993</v>
      </c>
      <c r="AH127" s="106">
        <v>8.7861065496999995</v>
      </c>
      <c r="AI127" s="106">
        <v>9.3758283305999992</v>
      </c>
      <c r="AJ127" s="106">
        <v>1.0051406441999999</v>
      </c>
      <c r="AK127" s="106">
        <v>0.9460853763</v>
      </c>
      <c r="AL127" s="106">
        <v>1.0678821806000001</v>
      </c>
      <c r="AM127" s="106">
        <v>1.0590936E-6</v>
      </c>
      <c r="AN127" s="106">
        <v>0.84257879999999996</v>
      </c>
      <c r="AO127" s="106">
        <v>0.78656632280000005</v>
      </c>
      <c r="AP127" s="106">
        <v>0.90258000319999998</v>
      </c>
      <c r="AQ127" s="106">
        <v>8.0762632599999995E-2</v>
      </c>
      <c r="AR127" s="106">
        <v>0.94109890610000002</v>
      </c>
      <c r="AS127" s="106">
        <v>0.87911234520000003</v>
      </c>
      <c r="AT127" s="106">
        <v>1.0074561640999999</v>
      </c>
      <c r="AU127" s="105" t="s">
        <v>28</v>
      </c>
      <c r="AV127" s="105" t="s">
        <v>28</v>
      </c>
      <c r="AW127" s="105" t="s">
        <v>28</v>
      </c>
      <c r="AX127" s="105" t="s">
        <v>28</v>
      </c>
      <c r="AY127" s="105" t="s">
        <v>231</v>
      </c>
      <c r="AZ127" s="105" t="s">
        <v>28</v>
      </c>
      <c r="BA127" s="105" t="s">
        <v>28</v>
      </c>
      <c r="BB127" s="105" t="s">
        <v>28</v>
      </c>
      <c r="BC127" s="115" t="s">
        <v>449</v>
      </c>
      <c r="BD127" s="116">
        <v>4088</v>
      </c>
      <c r="BE127" s="116">
        <v>4069</v>
      </c>
      <c r="BF127" s="116">
        <v>3641</v>
      </c>
      <c r="BQ127" s="52"/>
    </row>
    <row r="128" spans="1:93" x14ac:dyDescent="0.3">
      <c r="A128" s="10"/>
      <c r="B128" t="s">
        <v>54</v>
      </c>
      <c r="C128" s="105">
        <v>5856</v>
      </c>
      <c r="D128" s="119">
        <v>58350</v>
      </c>
      <c r="E128" s="114">
        <v>10.2488606</v>
      </c>
      <c r="F128" s="106">
        <v>9.6746849491999996</v>
      </c>
      <c r="G128" s="106">
        <v>10.857112573</v>
      </c>
      <c r="H128" s="106">
        <v>4.3361711000000002E-3</v>
      </c>
      <c r="I128" s="108">
        <v>10.035989717</v>
      </c>
      <c r="J128" s="106">
        <v>9.7822093578999993</v>
      </c>
      <c r="K128" s="106">
        <v>10.296353913000001</v>
      </c>
      <c r="L128" s="106">
        <v>0.91951239110000005</v>
      </c>
      <c r="M128" s="106">
        <v>0.86799821349999995</v>
      </c>
      <c r="N128" s="106">
        <v>0.97408384520000002</v>
      </c>
      <c r="O128" s="119">
        <v>6503</v>
      </c>
      <c r="P128" s="119">
        <v>64406</v>
      </c>
      <c r="Q128" s="114">
        <v>10.154971106</v>
      </c>
      <c r="R128" s="106">
        <v>9.5936609769000007</v>
      </c>
      <c r="S128" s="106">
        <v>10.749122613999999</v>
      </c>
      <c r="T128" s="106">
        <v>0.28532514790000002</v>
      </c>
      <c r="U128" s="108">
        <v>10.096885383</v>
      </c>
      <c r="V128" s="106">
        <v>9.8544412833999999</v>
      </c>
      <c r="W128" s="106">
        <v>10.345294218999999</v>
      </c>
      <c r="X128" s="106">
        <v>0.96947900279999999</v>
      </c>
      <c r="Y128" s="106">
        <v>0.91589161409999997</v>
      </c>
      <c r="Z128" s="106">
        <v>1.0262017059999999</v>
      </c>
      <c r="AA128" s="119">
        <v>6559</v>
      </c>
      <c r="AB128" s="119">
        <v>70111</v>
      </c>
      <c r="AC128" s="114">
        <v>9.3917005911999993</v>
      </c>
      <c r="AD128" s="106">
        <v>8.8752402450000005</v>
      </c>
      <c r="AE128" s="106">
        <v>9.9382143535999994</v>
      </c>
      <c r="AF128" s="106">
        <v>1.96862862E-2</v>
      </c>
      <c r="AG128" s="108">
        <v>9.3551653806000008</v>
      </c>
      <c r="AH128" s="106">
        <v>9.1314807156000004</v>
      </c>
      <c r="AI128" s="106">
        <v>9.5843294230999998</v>
      </c>
      <c r="AJ128" s="106">
        <v>1.0696218368999999</v>
      </c>
      <c r="AK128" s="106">
        <v>1.01080211</v>
      </c>
      <c r="AL128" s="106">
        <v>1.1318643507999999</v>
      </c>
      <c r="AM128" s="106">
        <v>1.4413434399999999E-2</v>
      </c>
      <c r="AN128" s="106">
        <v>0.92483774630000004</v>
      </c>
      <c r="AO128" s="106">
        <v>0.86872612169999996</v>
      </c>
      <c r="AP128" s="106">
        <v>0.98457365969999999</v>
      </c>
      <c r="AQ128" s="106">
        <v>0.77584089509999998</v>
      </c>
      <c r="AR128" s="106">
        <v>0.99083903100000004</v>
      </c>
      <c r="AS128" s="106">
        <v>0.93001811759999997</v>
      </c>
      <c r="AT128" s="106">
        <v>1.0556374835</v>
      </c>
      <c r="AU128" s="105">
        <v>1</v>
      </c>
      <c r="AV128" s="105" t="s">
        <v>28</v>
      </c>
      <c r="AW128" s="105" t="s">
        <v>28</v>
      </c>
      <c r="AX128" s="105" t="s">
        <v>28</v>
      </c>
      <c r="AY128" s="105" t="s">
        <v>231</v>
      </c>
      <c r="AZ128" s="105" t="s">
        <v>28</v>
      </c>
      <c r="BA128" s="105" t="s">
        <v>28</v>
      </c>
      <c r="BB128" s="105" t="s">
        <v>28</v>
      </c>
      <c r="BC128" s="115" t="s">
        <v>453</v>
      </c>
      <c r="BD128" s="116">
        <v>5856</v>
      </c>
      <c r="BE128" s="116">
        <v>6503</v>
      </c>
      <c r="BF128" s="116">
        <v>6559</v>
      </c>
      <c r="BQ128" s="52"/>
    </row>
    <row r="129" spans="1:104" x14ac:dyDescent="0.3">
      <c r="A129" s="10"/>
      <c r="B129" t="s">
        <v>53</v>
      </c>
      <c r="C129" s="105">
        <v>7454</v>
      </c>
      <c r="D129" s="119">
        <v>67586</v>
      </c>
      <c r="E129" s="114">
        <v>11.200838672</v>
      </c>
      <c r="F129" s="106">
        <v>10.588756377999999</v>
      </c>
      <c r="G129" s="106">
        <v>11.848302339</v>
      </c>
      <c r="H129" s="106">
        <v>0.86401917360000002</v>
      </c>
      <c r="I129" s="108">
        <v>11.028911313</v>
      </c>
      <c r="J129" s="106">
        <v>10.781359671000001</v>
      </c>
      <c r="K129" s="106">
        <v>11.282147008000001</v>
      </c>
      <c r="L129" s="106">
        <v>1.0049224349999999</v>
      </c>
      <c r="M129" s="106">
        <v>0.95000733020000006</v>
      </c>
      <c r="N129" s="106">
        <v>1.0630119034000001</v>
      </c>
      <c r="O129" s="119">
        <v>7721</v>
      </c>
      <c r="P129" s="119">
        <v>72594</v>
      </c>
      <c r="Q129" s="114">
        <v>10.685750118</v>
      </c>
      <c r="R129" s="106">
        <v>10.105320983</v>
      </c>
      <c r="S129" s="106">
        <v>11.299517925</v>
      </c>
      <c r="T129" s="106">
        <v>0.48382104819999999</v>
      </c>
      <c r="U129" s="108">
        <v>10.635865223</v>
      </c>
      <c r="V129" s="106">
        <v>10.401253574</v>
      </c>
      <c r="W129" s="106">
        <v>10.875768795000001</v>
      </c>
      <c r="X129" s="106">
        <v>1.0201516342000001</v>
      </c>
      <c r="Y129" s="106">
        <v>0.96473898420000004</v>
      </c>
      <c r="Z129" s="106">
        <v>1.0787470743000001</v>
      </c>
      <c r="AA129" s="119">
        <v>6797</v>
      </c>
      <c r="AB129" s="119">
        <v>73908</v>
      </c>
      <c r="AC129" s="114">
        <v>9.0895677913000004</v>
      </c>
      <c r="AD129" s="106">
        <v>8.5930258473999999</v>
      </c>
      <c r="AE129" s="106">
        <v>9.6148020617000007</v>
      </c>
      <c r="AF129" s="106">
        <v>0.22728252260000001</v>
      </c>
      <c r="AG129" s="108">
        <v>9.1965687070000008</v>
      </c>
      <c r="AH129" s="106">
        <v>8.9805142666000002</v>
      </c>
      <c r="AI129" s="106">
        <v>9.4178210147999994</v>
      </c>
      <c r="AJ129" s="106">
        <v>1.0352118984000001</v>
      </c>
      <c r="AK129" s="106">
        <v>0.97866068049999999</v>
      </c>
      <c r="AL129" s="106">
        <v>1.0950308885</v>
      </c>
      <c r="AM129" s="106">
        <v>2.3321963E-7</v>
      </c>
      <c r="AN129" s="106">
        <v>0.85062514950000001</v>
      </c>
      <c r="AO129" s="106">
        <v>0.80002829850000001</v>
      </c>
      <c r="AP129" s="106">
        <v>0.90442193900000001</v>
      </c>
      <c r="AQ129" s="106">
        <v>0.13102064299999999</v>
      </c>
      <c r="AR129" s="106">
        <v>0.95401339399999996</v>
      </c>
      <c r="AS129" s="106">
        <v>0.89746591379999996</v>
      </c>
      <c r="AT129" s="106">
        <v>1.0141238147</v>
      </c>
      <c r="AU129" s="105" t="s">
        <v>28</v>
      </c>
      <c r="AV129" s="105" t="s">
        <v>28</v>
      </c>
      <c r="AW129" s="105" t="s">
        <v>28</v>
      </c>
      <c r="AX129" s="105" t="s">
        <v>28</v>
      </c>
      <c r="AY129" s="105" t="s">
        <v>231</v>
      </c>
      <c r="AZ129" s="105" t="s">
        <v>28</v>
      </c>
      <c r="BA129" s="105" t="s">
        <v>28</v>
      </c>
      <c r="BB129" s="105" t="s">
        <v>28</v>
      </c>
      <c r="BC129" s="115" t="s">
        <v>449</v>
      </c>
      <c r="BD129" s="116">
        <v>7454</v>
      </c>
      <c r="BE129" s="116">
        <v>7721</v>
      </c>
      <c r="BF129" s="116">
        <v>6797</v>
      </c>
      <c r="BQ129" s="52"/>
    </row>
    <row r="130" spans="1:104" x14ac:dyDescent="0.3">
      <c r="A130" s="10"/>
      <c r="B130" t="s">
        <v>55</v>
      </c>
      <c r="C130" s="105">
        <v>3971</v>
      </c>
      <c r="D130" s="119">
        <v>36632</v>
      </c>
      <c r="E130" s="114">
        <v>11.177414373</v>
      </c>
      <c r="F130" s="106">
        <v>10.517858417999999</v>
      </c>
      <c r="G130" s="106">
        <v>11.878329893</v>
      </c>
      <c r="H130" s="106">
        <v>0.92767164120000001</v>
      </c>
      <c r="I130" s="108">
        <v>10.840248963000001</v>
      </c>
      <c r="J130" s="106">
        <v>10.508277278</v>
      </c>
      <c r="K130" s="106">
        <v>11.182708114</v>
      </c>
      <c r="L130" s="106">
        <v>1.002820842</v>
      </c>
      <c r="M130" s="106">
        <v>0.94364647160000004</v>
      </c>
      <c r="N130" s="106">
        <v>1.0657059305000001</v>
      </c>
      <c r="O130" s="119">
        <v>4930</v>
      </c>
      <c r="P130" s="119">
        <v>39916</v>
      </c>
      <c r="Q130" s="114">
        <v>12.557768075</v>
      </c>
      <c r="R130" s="106">
        <v>11.840388921000001</v>
      </c>
      <c r="S130" s="106">
        <v>13.318611413999999</v>
      </c>
      <c r="T130" s="106">
        <v>1.5079137E-9</v>
      </c>
      <c r="U130" s="108">
        <v>12.350936967999999</v>
      </c>
      <c r="V130" s="106">
        <v>12.010938349</v>
      </c>
      <c r="W130" s="106">
        <v>12.700560069</v>
      </c>
      <c r="X130" s="106">
        <v>1.1988702227000001</v>
      </c>
      <c r="Y130" s="106">
        <v>1.1303831714000001</v>
      </c>
      <c r="Z130" s="106">
        <v>1.2715067308000001</v>
      </c>
      <c r="AA130" s="119">
        <v>4616</v>
      </c>
      <c r="AB130" s="119">
        <v>44176</v>
      </c>
      <c r="AC130" s="114">
        <v>10.596533693</v>
      </c>
      <c r="AD130" s="106">
        <v>9.9884530318000007</v>
      </c>
      <c r="AE130" s="106">
        <v>11.241633308999999</v>
      </c>
      <c r="AF130" s="106">
        <v>4.5112720000000001E-10</v>
      </c>
      <c r="AG130" s="108">
        <v>10.449112639999999</v>
      </c>
      <c r="AH130" s="106">
        <v>10.151983392</v>
      </c>
      <c r="AI130" s="106">
        <v>10.754938297000001</v>
      </c>
      <c r="AJ130" s="106">
        <v>1.2068404144</v>
      </c>
      <c r="AK130" s="106">
        <v>1.1375860394999999</v>
      </c>
      <c r="AL130" s="106">
        <v>1.2803108822</v>
      </c>
      <c r="AM130" s="106">
        <v>5.8261544000000004E-7</v>
      </c>
      <c r="AN130" s="106">
        <v>0.84382301289999995</v>
      </c>
      <c r="AO130" s="106">
        <v>0.78944968069999999</v>
      </c>
      <c r="AP130" s="106">
        <v>0.90194130750000001</v>
      </c>
      <c r="AQ130" s="106">
        <v>7.7911219999999995E-4</v>
      </c>
      <c r="AR130" s="106">
        <v>1.1234949029000001</v>
      </c>
      <c r="AS130" s="106">
        <v>1.0497183984</v>
      </c>
      <c r="AT130" s="106">
        <v>1.2024565813999999</v>
      </c>
      <c r="AU130" s="105" t="s">
        <v>28</v>
      </c>
      <c r="AV130" s="105">
        <v>2</v>
      </c>
      <c r="AW130" s="105">
        <v>3</v>
      </c>
      <c r="AX130" s="105" t="s">
        <v>230</v>
      </c>
      <c r="AY130" s="105" t="s">
        <v>231</v>
      </c>
      <c r="AZ130" s="105" t="s">
        <v>28</v>
      </c>
      <c r="BA130" s="105" t="s">
        <v>28</v>
      </c>
      <c r="BB130" s="105" t="s">
        <v>28</v>
      </c>
      <c r="BC130" s="115" t="s">
        <v>428</v>
      </c>
      <c r="BD130" s="116">
        <v>3971</v>
      </c>
      <c r="BE130" s="116">
        <v>4930</v>
      </c>
      <c r="BF130" s="116">
        <v>4616</v>
      </c>
    </row>
    <row r="131" spans="1:104" x14ac:dyDescent="0.3">
      <c r="A131" s="10"/>
      <c r="B131" t="s">
        <v>59</v>
      </c>
      <c r="C131" s="105">
        <v>7924</v>
      </c>
      <c r="D131" s="119">
        <v>71914</v>
      </c>
      <c r="E131" s="114">
        <v>11.501215983</v>
      </c>
      <c r="F131" s="106">
        <v>10.874916263999999</v>
      </c>
      <c r="G131" s="106">
        <v>12.163585068</v>
      </c>
      <c r="H131" s="106">
        <v>0.2721145103</v>
      </c>
      <c r="I131" s="108">
        <v>11.018716801</v>
      </c>
      <c r="J131" s="106">
        <v>10.778759192000001</v>
      </c>
      <c r="K131" s="106">
        <v>11.264016365</v>
      </c>
      <c r="L131" s="106">
        <v>1.0318718364999999</v>
      </c>
      <c r="M131" s="106">
        <v>0.97568116569999996</v>
      </c>
      <c r="N131" s="106">
        <v>1.0912985967</v>
      </c>
      <c r="O131" s="119">
        <v>9061</v>
      </c>
      <c r="P131" s="119">
        <v>79601</v>
      </c>
      <c r="Q131" s="114">
        <v>11.856800015999999</v>
      </c>
      <c r="R131" s="106">
        <v>11.220356118</v>
      </c>
      <c r="S131" s="106">
        <v>12.529344447</v>
      </c>
      <c r="T131" s="106">
        <v>1.0676899999999999E-5</v>
      </c>
      <c r="U131" s="108">
        <v>11.383022825999999</v>
      </c>
      <c r="V131" s="106">
        <v>11.151040870999999</v>
      </c>
      <c r="W131" s="106">
        <v>11.619830844999999</v>
      </c>
      <c r="X131" s="106">
        <v>1.1319499126999999</v>
      </c>
      <c r="Y131" s="106">
        <v>1.0711896219999999</v>
      </c>
      <c r="Z131" s="106">
        <v>1.1961566640000001</v>
      </c>
      <c r="AA131" s="119">
        <v>8495</v>
      </c>
      <c r="AB131" s="119">
        <v>88910</v>
      </c>
      <c r="AC131" s="114">
        <v>9.8819704817999998</v>
      </c>
      <c r="AD131" s="106">
        <v>9.3513409928000009</v>
      </c>
      <c r="AE131" s="106">
        <v>10.442709839999999</v>
      </c>
      <c r="AF131" s="106">
        <v>2.7030200000000001E-5</v>
      </c>
      <c r="AG131" s="108">
        <v>9.5546057810999994</v>
      </c>
      <c r="AH131" s="106">
        <v>9.3535716911000009</v>
      </c>
      <c r="AI131" s="106">
        <v>9.7599606489999999</v>
      </c>
      <c r="AJ131" s="106">
        <v>1.1254587299000001</v>
      </c>
      <c r="AK131" s="106">
        <v>1.0650252777</v>
      </c>
      <c r="AL131" s="106">
        <v>1.1893213985</v>
      </c>
      <c r="AM131" s="106">
        <v>2.3397788E-9</v>
      </c>
      <c r="AN131" s="106">
        <v>0.83344329569999998</v>
      </c>
      <c r="AO131" s="106">
        <v>0.78507176680000001</v>
      </c>
      <c r="AP131" s="106">
        <v>0.88479519520000005</v>
      </c>
      <c r="AQ131" s="106">
        <v>0.3222309143</v>
      </c>
      <c r="AR131" s="106">
        <v>1.0309170816</v>
      </c>
      <c r="AS131" s="106">
        <v>0.97060118819999996</v>
      </c>
      <c r="AT131" s="106">
        <v>1.0949811747</v>
      </c>
      <c r="AU131" s="105" t="s">
        <v>28</v>
      </c>
      <c r="AV131" s="105">
        <v>2</v>
      </c>
      <c r="AW131" s="105">
        <v>3</v>
      </c>
      <c r="AX131" s="105" t="s">
        <v>28</v>
      </c>
      <c r="AY131" s="105" t="s">
        <v>231</v>
      </c>
      <c r="AZ131" s="105" t="s">
        <v>28</v>
      </c>
      <c r="BA131" s="105" t="s">
        <v>28</v>
      </c>
      <c r="BB131" s="105" t="s">
        <v>28</v>
      </c>
      <c r="BC131" s="115" t="s">
        <v>442</v>
      </c>
      <c r="BD131" s="116">
        <v>7924</v>
      </c>
      <c r="BE131" s="116">
        <v>9061</v>
      </c>
      <c r="BF131" s="116">
        <v>8495</v>
      </c>
      <c r="BQ131" s="52"/>
    </row>
    <row r="132" spans="1:104" x14ac:dyDescent="0.3">
      <c r="A132" s="10"/>
      <c r="B132" t="s">
        <v>56</v>
      </c>
      <c r="C132" s="105">
        <v>6206</v>
      </c>
      <c r="D132" s="119">
        <v>57770</v>
      </c>
      <c r="E132" s="114">
        <v>10.852129817</v>
      </c>
      <c r="F132" s="106">
        <v>10.248850761</v>
      </c>
      <c r="G132" s="106">
        <v>11.490919742999999</v>
      </c>
      <c r="H132" s="106">
        <v>0.35991539109999998</v>
      </c>
      <c r="I132" s="108">
        <v>10.742599965</v>
      </c>
      <c r="J132" s="106">
        <v>10.478626491</v>
      </c>
      <c r="K132" s="106">
        <v>11.013223355999999</v>
      </c>
      <c r="L132" s="106">
        <v>0.97363679979999995</v>
      </c>
      <c r="M132" s="106">
        <v>0.91951150839999996</v>
      </c>
      <c r="N132" s="106">
        <v>1.0309480733</v>
      </c>
      <c r="O132" s="119">
        <v>5998</v>
      </c>
      <c r="P132" s="119">
        <v>61184</v>
      </c>
      <c r="Q132" s="114">
        <v>9.9061317361000008</v>
      </c>
      <c r="R132" s="106">
        <v>9.3543951724000003</v>
      </c>
      <c r="S132" s="106">
        <v>10.490410568</v>
      </c>
      <c r="T132" s="106">
        <v>5.6313318100000002E-2</v>
      </c>
      <c r="U132" s="108">
        <v>9.8032165272</v>
      </c>
      <c r="V132" s="106">
        <v>9.5582370820999998</v>
      </c>
      <c r="W132" s="106">
        <v>10.054474841999999</v>
      </c>
      <c r="X132" s="106">
        <v>0.94572270250000001</v>
      </c>
      <c r="Y132" s="106">
        <v>0.89304928679999995</v>
      </c>
      <c r="Z132" s="106">
        <v>1.0015028769000001</v>
      </c>
      <c r="AA132" s="119">
        <v>5454</v>
      </c>
      <c r="AB132" s="119">
        <v>62633</v>
      </c>
      <c r="AC132" s="114">
        <v>8.7648705453000009</v>
      </c>
      <c r="AD132" s="106">
        <v>8.2739046365999993</v>
      </c>
      <c r="AE132" s="106">
        <v>9.2849699205</v>
      </c>
      <c r="AF132" s="106">
        <v>0.9520259096</v>
      </c>
      <c r="AG132" s="108">
        <v>8.7078696533999995</v>
      </c>
      <c r="AH132" s="106">
        <v>8.4798080153999997</v>
      </c>
      <c r="AI132" s="106">
        <v>8.9420649338999993</v>
      </c>
      <c r="AJ132" s="106">
        <v>0.9982320925</v>
      </c>
      <c r="AK132" s="106">
        <v>0.94231592990000002</v>
      </c>
      <c r="AL132" s="106">
        <v>1.0574662688000001</v>
      </c>
      <c r="AM132" s="106">
        <v>1.7673149999999999E-4</v>
      </c>
      <c r="AN132" s="106">
        <v>0.88479244759999998</v>
      </c>
      <c r="AO132" s="106">
        <v>0.8299630844</v>
      </c>
      <c r="AP132" s="106">
        <v>0.94324397090000001</v>
      </c>
      <c r="AQ132" s="106">
        <v>4.7683214E-3</v>
      </c>
      <c r="AR132" s="106">
        <v>0.91282834830000004</v>
      </c>
      <c r="AS132" s="106">
        <v>0.85680288230000001</v>
      </c>
      <c r="AT132" s="106">
        <v>0.97251726240000003</v>
      </c>
      <c r="AU132" s="105" t="s">
        <v>28</v>
      </c>
      <c r="AV132" s="105" t="s">
        <v>28</v>
      </c>
      <c r="AW132" s="105" t="s">
        <v>28</v>
      </c>
      <c r="AX132" s="105" t="s">
        <v>230</v>
      </c>
      <c r="AY132" s="105" t="s">
        <v>231</v>
      </c>
      <c r="AZ132" s="105" t="s">
        <v>28</v>
      </c>
      <c r="BA132" s="105" t="s">
        <v>28</v>
      </c>
      <c r="BB132" s="105" t="s">
        <v>28</v>
      </c>
      <c r="BC132" s="115" t="s">
        <v>444</v>
      </c>
      <c r="BD132" s="116">
        <v>6206</v>
      </c>
      <c r="BE132" s="116">
        <v>5998</v>
      </c>
      <c r="BF132" s="116">
        <v>5454</v>
      </c>
      <c r="BQ132" s="52"/>
      <c r="CC132" s="4"/>
    </row>
    <row r="133" spans="1:104" x14ac:dyDescent="0.3">
      <c r="A133" s="10"/>
      <c r="B133" t="s">
        <v>57</v>
      </c>
      <c r="C133" s="105">
        <v>9916</v>
      </c>
      <c r="D133" s="119">
        <v>97820</v>
      </c>
      <c r="E133" s="114">
        <v>10.366465647</v>
      </c>
      <c r="F133" s="106">
        <v>9.8129860848000003</v>
      </c>
      <c r="G133" s="106">
        <v>10.951162988</v>
      </c>
      <c r="H133" s="106">
        <v>9.6028985000000001E-3</v>
      </c>
      <c r="I133" s="108">
        <v>10.136986301</v>
      </c>
      <c r="J133" s="106">
        <v>9.9394159803999997</v>
      </c>
      <c r="K133" s="106">
        <v>10.338483818</v>
      </c>
      <c r="L133" s="106">
        <v>0.93006373939999998</v>
      </c>
      <c r="M133" s="106">
        <v>0.88040638380000003</v>
      </c>
      <c r="N133" s="106">
        <v>0.9825219073</v>
      </c>
      <c r="O133" s="119">
        <v>11004</v>
      </c>
      <c r="P133" s="119">
        <v>102522</v>
      </c>
      <c r="Q133" s="114">
        <v>10.674460168</v>
      </c>
      <c r="R133" s="106">
        <v>10.110775865999999</v>
      </c>
      <c r="S133" s="106">
        <v>11.269570346</v>
      </c>
      <c r="T133" s="106">
        <v>0.49486729550000003</v>
      </c>
      <c r="U133" s="108">
        <v>10.733306022000001</v>
      </c>
      <c r="V133" s="106">
        <v>10.534625440999999</v>
      </c>
      <c r="W133" s="106">
        <v>10.935733673</v>
      </c>
      <c r="X133" s="106">
        <v>1.0190738006</v>
      </c>
      <c r="Y133" s="106">
        <v>0.96525975340000003</v>
      </c>
      <c r="Z133" s="106">
        <v>1.0758880263999999</v>
      </c>
      <c r="AA133" s="119">
        <v>11105</v>
      </c>
      <c r="AB133" s="119">
        <v>107353</v>
      </c>
      <c r="AC133" s="114">
        <v>10.164888752</v>
      </c>
      <c r="AD133" s="106">
        <v>9.6312444807999995</v>
      </c>
      <c r="AE133" s="106">
        <v>10.728100979000001</v>
      </c>
      <c r="AF133" s="106">
        <v>1.0289694000000001E-7</v>
      </c>
      <c r="AG133" s="108">
        <v>10.344377893000001</v>
      </c>
      <c r="AH133" s="106">
        <v>10.153761288</v>
      </c>
      <c r="AI133" s="106">
        <v>10.538572946</v>
      </c>
      <c r="AJ133" s="106">
        <v>1.1576803234999999</v>
      </c>
      <c r="AK133" s="106">
        <v>1.0969035174999999</v>
      </c>
      <c r="AL133" s="106">
        <v>1.2218246274</v>
      </c>
      <c r="AM133" s="106">
        <v>9.7005354099999996E-2</v>
      </c>
      <c r="AN133" s="106">
        <v>0.95226255869999998</v>
      </c>
      <c r="AO133" s="106">
        <v>0.89881001540000005</v>
      </c>
      <c r="AP133" s="106">
        <v>1.0088939431999999</v>
      </c>
      <c r="AQ133" s="106">
        <v>0.32579931509999999</v>
      </c>
      <c r="AR133" s="106">
        <v>1.0297106585</v>
      </c>
      <c r="AS133" s="106">
        <v>0.97129870900000004</v>
      </c>
      <c r="AT133" s="106">
        <v>1.0916353851</v>
      </c>
      <c r="AU133" s="105">
        <v>1</v>
      </c>
      <c r="AV133" s="105" t="s">
        <v>28</v>
      </c>
      <c r="AW133" s="105">
        <v>3</v>
      </c>
      <c r="AX133" s="105" t="s">
        <v>28</v>
      </c>
      <c r="AY133" s="105" t="s">
        <v>28</v>
      </c>
      <c r="AZ133" s="105" t="s">
        <v>28</v>
      </c>
      <c r="BA133" s="105" t="s">
        <v>28</v>
      </c>
      <c r="BB133" s="105" t="s">
        <v>28</v>
      </c>
      <c r="BC133" s="115" t="s">
        <v>430</v>
      </c>
      <c r="BD133" s="116">
        <v>9916</v>
      </c>
      <c r="BE133" s="116">
        <v>11004</v>
      </c>
      <c r="BF133" s="116">
        <v>11105</v>
      </c>
    </row>
    <row r="134" spans="1:104" x14ac:dyDescent="0.3">
      <c r="A134" s="10"/>
      <c r="B134" t="s">
        <v>60</v>
      </c>
      <c r="C134" s="105">
        <v>3981</v>
      </c>
      <c r="D134" s="119">
        <v>35301</v>
      </c>
      <c r="E134" s="114">
        <v>11.981803631</v>
      </c>
      <c r="F134" s="106">
        <v>11.272998441</v>
      </c>
      <c r="G134" s="106">
        <v>12.735175917999999</v>
      </c>
      <c r="H134" s="106">
        <v>2.01150059E-2</v>
      </c>
      <c r="I134" s="108">
        <v>11.277300926000001</v>
      </c>
      <c r="J134" s="106">
        <v>10.932372288</v>
      </c>
      <c r="K134" s="106">
        <v>11.633112451000001</v>
      </c>
      <c r="L134" s="106">
        <v>1.0749894390000001</v>
      </c>
      <c r="M134" s="106">
        <v>1.0113965010999999</v>
      </c>
      <c r="N134" s="106">
        <v>1.1425808699</v>
      </c>
      <c r="O134" s="119">
        <v>4697</v>
      </c>
      <c r="P134" s="119">
        <v>37669</v>
      </c>
      <c r="Q134" s="114">
        <v>13.186500339</v>
      </c>
      <c r="R134" s="106">
        <v>12.425200664</v>
      </c>
      <c r="S134" s="106">
        <v>13.994445313</v>
      </c>
      <c r="T134" s="106">
        <v>3.242394E-14</v>
      </c>
      <c r="U134" s="108">
        <v>12.46913908</v>
      </c>
      <c r="V134" s="106">
        <v>12.11759558</v>
      </c>
      <c r="W134" s="106">
        <v>12.830881206000001</v>
      </c>
      <c r="X134" s="106">
        <v>1.2588942959</v>
      </c>
      <c r="Y134" s="106">
        <v>1.186214222</v>
      </c>
      <c r="Z134" s="106">
        <v>1.3360275225</v>
      </c>
      <c r="AA134" s="119">
        <v>3870</v>
      </c>
      <c r="AB134" s="119">
        <v>38300</v>
      </c>
      <c r="AC134" s="114">
        <v>10.561706149000001</v>
      </c>
      <c r="AD134" s="106">
        <v>9.9409265777000009</v>
      </c>
      <c r="AE134" s="106">
        <v>11.221251451000001</v>
      </c>
      <c r="AF134" s="106">
        <v>2.2779938999999999E-9</v>
      </c>
      <c r="AG134" s="108">
        <v>10.104438642</v>
      </c>
      <c r="AH134" s="106">
        <v>9.7910513868999995</v>
      </c>
      <c r="AI134" s="106">
        <v>10.427856646</v>
      </c>
      <c r="AJ134" s="106">
        <v>1.2028739016000001</v>
      </c>
      <c r="AK134" s="106">
        <v>1.1321732463</v>
      </c>
      <c r="AL134" s="106">
        <v>1.2779895902</v>
      </c>
      <c r="AM134" s="106">
        <v>2.093546E-10</v>
      </c>
      <c r="AN134" s="106">
        <v>0.80094838489999998</v>
      </c>
      <c r="AO134" s="106">
        <v>0.74794855640000002</v>
      </c>
      <c r="AP134" s="106">
        <v>0.85770379490000004</v>
      </c>
      <c r="AQ134" s="106">
        <v>6.1959993999999999E-3</v>
      </c>
      <c r="AR134" s="106">
        <v>1.1005438534</v>
      </c>
      <c r="AS134" s="106">
        <v>1.0275779989</v>
      </c>
      <c r="AT134" s="106">
        <v>1.1786908385999999</v>
      </c>
      <c r="AU134" s="105" t="s">
        <v>28</v>
      </c>
      <c r="AV134" s="105">
        <v>2</v>
      </c>
      <c r="AW134" s="105">
        <v>3</v>
      </c>
      <c r="AX134" s="105" t="s">
        <v>230</v>
      </c>
      <c r="AY134" s="105" t="s">
        <v>231</v>
      </c>
      <c r="AZ134" s="105" t="s">
        <v>28</v>
      </c>
      <c r="BA134" s="105" t="s">
        <v>28</v>
      </c>
      <c r="BB134" s="105" t="s">
        <v>28</v>
      </c>
      <c r="BC134" s="115" t="s">
        <v>428</v>
      </c>
      <c r="BD134" s="116">
        <v>3981</v>
      </c>
      <c r="BE134" s="116">
        <v>4697</v>
      </c>
      <c r="BF134" s="116">
        <v>3870</v>
      </c>
    </row>
    <row r="135" spans="1:104" x14ac:dyDescent="0.3">
      <c r="A135" s="10"/>
      <c r="B135" t="s">
        <v>58</v>
      </c>
      <c r="C135" s="105">
        <v>7868</v>
      </c>
      <c r="D135" s="119">
        <v>59726</v>
      </c>
      <c r="E135" s="114">
        <v>13.072755158</v>
      </c>
      <c r="F135" s="106">
        <v>12.363820566999999</v>
      </c>
      <c r="G135" s="106">
        <v>13.822339663999999</v>
      </c>
      <c r="H135" s="106">
        <v>2.0806166000000001E-8</v>
      </c>
      <c r="I135" s="108">
        <v>13.173492281</v>
      </c>
      <c r="J135" s="106">
        <v>12.885601631</v>
      </c>
      <c r="K135" s="106">
        <v>13.467814997</v>
      </c>
      <c r="L135" s="106">
        <v>1.1728679727</v>
      </c>
      <c r="M135" s="106">
        <v>1.1092634252</v>
      </c>
      <c r="N135" s="106">
        <v>1.2401195695</v>
      </c>
      <c r="O135" s="119">
        <v>7326</v>
      </c>
      <c r="P135" s="119">
        <v>61564</v>
      </c>
      <c r="Q135" s="114">
        <v>11.713568712000001</v>
      </c>
      <c r="R135" s="106">
        <v>11.075712099</v>
      </c>
      <c r="S135" s="106">
        <v>12.388159852999999</v>
      </c>
      <c r="T135" s="106">
        <v>9.1163900000000003E-5</v>
      </c>
      <c r="U135" s="108">
        <v>11.899811578</v>
      </c>
      <c r="V135" s="106">
        <v>11.630415187000001</v>
      </c>
      <c r="W135" s="106">
        <v>12.175448023</v>
      </c>
      <c r="X135" s="106">
        <v>1.118275847</v>
      </c>
      <c r="Y135" s="106">
        <v>1.0573806867</v>
      </c>
      <c r="Z135" s="106">
        <v>1.1826779945000001</v>
      </c>
      <c r="AA135" s="119">
        <v>6638</v>
      </c>
      <c r="AB135" s="119">
        <v>65800</v>
      </c>
      <c r="AC135" s="114">
        <v>9.9700408551000006</v>
      </c>
      <c r="AD135" s="106">
        <v>9.4243700126000007</v>
      </c>
      <c r="AE135" s="106">
        <v>10.547306029</v>
      </c>
      <c r="AF135" s="106">
        <v>9.6639523999999994E-6</v>
      </c>
      <c r="AG135" s="108">
        <v>10.088145897</v>
      </c>
      <c r="AH135" s="106">
        <v>9.8483578517999995</v>
      </c>
      <c r="AI135" s="106">
        <v>10.333772306</v>
      </c>
      <c r="AJ135" s="106">
        <v>1.1354890745999999</v>
      </c>
      <c r="AK135" s="106">
        <v>1.073342561</v>
      </c>
      <c r="AL135" s="106">
        <v>1.2012338702000001</v>
      </c>
      <c r="AM135" s="106">
        <v>2.8783717000000002E-7</v>
      </c>
      <c r="AN135" s="106">
        <v>0.85115314559999999</v>
      </c>
      <c r="AO135" s="106">
        <v>0.80033714960000002</v>
      </c>
      <c r="AP135" s="106">
        <v>0.9051956136</v>
      </c>
      <c r="AQ135" s="106">
        <v>4.04905E-4</v>
      </c>
      <c r="AR135" s="106">
        <v>0.89602907499999995</v>
      </c>
      <c r="AS135" s="106">
        <v>0.84314305050000005</v>
      </c>
      <c r="AT135" s="106">
        <v>0.95223236759999996</v>
      </c>
      <c r="AU135" s="105">
        <v>1</v>
      </c>
      <c r="AV135" s="105">
        <v>2</v>
      </c>
      <c r="AW135" s="105">
        <v>3</v>
      </c>
      <c r="AX135" s="105" t="s">
        <v>230</v>
      </c>
      <c r="AY135" s="105" t="s">
        <v>231</v>
      </c>
      <c r="AZ135" s="105" t="s">
        <v>28</v>
      </c>
      <c r="BA135" s="105" t="s">
        <v>28</v>
      </c>
      <c r="BB135" s="105" t="s">
        <v>28</v>
      </c>
      <c r="BC135" s="115" t="s">
        <v>235</v>
      </c>
      <c r="BD135" s="116">
        <v>7868</v>
      </c>
      <c r="BE135" s="116">
        <v>7326</v>
      </c>
      <c r="BF135" s="116">
        <v>6638</v>
      </c>
    </row>
    <row r="136" spans="1:104" x14ac:dyDescent="0.3">
      <c r="A136" s="10"/>
      <c r="B136" t="s">
        <v>61</v>
      </c>
      <c r="C136" s="105">
        <v>8406</v>
      </c>
      <c r="D136" s="119">
        <v>75559</v>
      </c>
      <c r="E136" s="114">
        <v>11.744404547</v>
      </c>
      <c r="F136" s="106">
        <v>11.105448793000001</v>
      </c>
      <c r="G136" s="106">
        <v>12.420122836000001</v>
      </c>
      <c r="H136" s="106">
        <v>6.6899735200000005E-2</v>
      </c>
      <c r="I136" s="108">
        <v>11.125081062</v>
      </c>
      <c r="J136" s="106">
        <v>10.889780576</v>
      </c>
      <c r="K136" s="106">
        <v>11.365465794</v>
      </c>
      <c r="L136" s="106">
        <v>1.0536903495000001</v>
      </c>
      <c r="M136" s="106">
        <v>0.9963641982</v>
      </c>
      <c r="N136" s="106">
        <v>1.1143147802</v>
      </c>
      <c r="O136" s="119">
        <v>8881</v>
      </c>
      <c r="P136" s="119">
        <v>77494</v>
      </c>
      <c r="Q136" s="114">
        <v>12.047492553</v>
      </c>
      <c r="R136" s="106">
        <v>11.396213908</v>
      </c>
      <c r="S136" s="106">
        <v>12.735990917000001</v>
      </c>
      <c r="T136" s="106">
        <v>8.0683403000000004E-7</v>
      </c>
      <c r="U136" s="108">
        <v>11.460242083000001</v>
      </c>
      <c r="V136" s="106">
        <v>11.224355852</v>
      </c>
      <c r="W136" s="106">
        <v>11.701085598000001</v>
      </c>
      <c r="X136" s="106">
        <v>1.1501550271000001</v>
      </c>
      <c r="Y136" s="106">
        <v>1.0879784867</v>
      </c>
      <c r="Z136" s="106">
        <v>1.2158848751</v>
      </c>
      <c r="AA136" s="119">
        <v>7521</v>
      </c>
      <c r="AB136" s="119">
        <v>73206</v>
      </c>
      <c r="AC136" s="114">
        <v>10.676980886999999</v>
      </c>
      <c r="AD136" s="106">
        <v>10.094678506999999</v>
      </c>
      <c r="AE136" s="106">
        <v>11.292872852</v>
      </c>
      <c r="AF136" s="106">
        <v>8.2111730000000002E-12</v>
      </c>
      <c r="AG136" s="108">
        <v>10.273748053</v>
      </c>
      <c r="AH136" s="106">
        <v>10.044164432000001</v>
      </c>
      <c r="AI136" s="106">
        <v>10.508579362000001</v>
      </c>
      <c r="AJ136" s="106">
        <v>1.2160025543999999</v>
      </c>
      <c r="AK136" s="106">
        <v>1.1496840708</v>
      </c>
      <c r="AL136" s="106">
        <v>1.2861465595999999</v>
      </c>
      <c r="AM136" s="106">
        <v>1.03657E-4</v>
      </c>
      <c r="AN136" s="106">
        <v>0.8862409202</v>
      </c>
      <c r="AO136" s="106">
        <v>0.83381669189999996</v>
      </c>
      <c r="AP136" s="106">
        <v>0.94196119639999998</v>
      </c>
      <c r="AQ136" s="106">
        <v>0.40992387340000003</v>
      </c>
      <c r="AR136" s="106">
        <v>1.0258070134999999</v>
      </c>
      <c r="AS136" s="106">
        <v>0.96548557550000003</v>
      </c>
      <c r="AT136" s="106">
        <v>1.0898972036000001</v>
      </c>
      <c r="AU136" s="105" t="s">
        <v>28</v>
      </c>
      <c r="AV136" s="105">
        <v>2</v>
      </c>
      <c r="AW136" s="105">
        <v>3</v>
      </c>
      <c r="AX136" s="105" t="s">
        <v>28</v>
      </c>
      <c r="AY136" s="105" t="s">
        <v>231</v>
      </c>
      <c r="AZ136" s="105" t="s">
        <v>28</v>
      </c>
      <c r="BA136" s="105" t="s">
        <v>28</v>
      </c>
      <c r="BB136" s="105" t="s">
        <v>28</v>
      </c>
      <c r="BC136" s="115" t="s">
        <v>442</v>
      </c>
      <c r="BD136" s="116">
        <v>8406</v>
      </c>
      <c r="BE136" s="116">
        <v>8881</v>
      </c>
      <c r="BF136" s="116">
        <v>7521</v>
      </c>
    </row>
    <row r="137" spans="1:104" x14ac:dyDescent="0.3">
      <c r="A137" s="10"/>
      <c r="B137" t="s">
        <v>62</v>
      </c>
      <c r="C137" s="105">
        <v>6687</v>
      </c>
      <c r="D137" s="119">
        <v>47043</v>
      </c>
      <c r="E137" s="114">
        <v>14.883549627000001</v>
      </c>
      <c r="F137" s="106">
        <v>14.056091783999999</v>
      </c>
      <c r="G137" s="106">
        <v>15.759718484</v>
      </c>
      <c r="H137" s="106">
        <v>3.8193400000000003E-23</v>
      </c>
      <c r="I137" s="108">
        <v>14.214654678</v>
      </c>
      <c r="J137" s="106">
        <v>13.878007835</v>
      </c>
      <c r="K137" s="106">
        <v>14.559467757</v>
      </c>
      <c r="L137" s="106">
        <v>1.3353297346999999</v>
      </c>
      <c r="M137" s="106">
        <v>1.2610914589</v>
      </c>
      <c r="N137" s="106">
        <v>1.4139382894999999</v>
      </c>
      <c r="O137" s="119">
        <v>7079</v>
      </c>
      <c r="P137" s="119">
        <v>49016</v>
      </c>
      <c r="Q137" s="114">
        <v>15.260934699</v>
      </c>
      <c r="R137" s="106">
        <v>14.417454789000001</v>
      </c>
      <c r="S137" s="106">
        <v>16.153761624000001</v>
      </c>
      <c r="T137" s="106">
        <v>1.7390540000000001E-38</v>
      </c>
      <c r="U137" s="108">
        <v>14.442222948</v>
      </c>
      <c r="V137" s="106">
        <v>14.109680138</v>
      </c>
      <c r="W137" s="106">
        <v>14.782603264</v>
      </c>
      <c r="X137" s="106">
        <v>1.4569372575999999</v>
      </c>
      <c r="Y137" s="106">
        <v>1.3764115669999999</v>
      </c>
      <c r="Z137" s="106">
        <v>1.5421740296999999</v>
      </c>
      <c r="AA137" s="119">
        <v>6084</v>
      </c>
      <c r="AB137" s="119">
        <v>47364</v>
      </c>
      <c r="AC137" s="114">
        <v>13.233751442999999</v>
      </c>
      <c r="AD137" s="106">
        <v>12.496450506</v>
      </c>
      <c r="AE137" s="106">
        <v>14.014553747000001</v>
      </c>
      <c r="AF137" s="106">
        <v>1.075096E-44</v>
      </c>
      <c r="AG137" s="108">
        <v>12.845198885</v>
      </c>
      <c r="AH137" s="106">
        <v>12.526449521</v>
      </c>
      <c r="AI137" s="106">
        <v>13.172059179</v>
      </c>
      <c r="AJ137" s="106">
        <v>1.5071934407000001</v>
      </c>
      <c r="AK137" s="106">
        <v>1.4232221540000001</v>
      </c>
      <c r="AL137" s="106">
        <v>1.5961191028999999</v>
      </c>
      <c r="AM137" s="106">
        <v>1.0047900000000001E-5</v>
      </c>
      <c r="AN137" s="106">
        <v>0.86716519690000005</v>
      </c>
      <c r="AO137" s="106">
        <v>0.81401105730000001</v>
      </c>
      <c r="AP137" s="106">
        <v>0.92379025079999999</v>
      </c>
      <c r="AQ137" s="106">
        <v>0.43528304610000002</v>
      </c>
      <c r="AR137" s="106">
        <v>1.0253558513000001</v>
      </c>
      <c r="AS137" s="106">
        <v>0.96284322639999997</v>
      </c>
      <c r="AT137" s="106">
        <v>1.0919271103999999</v>
      </c>
      <c r="AU137" s="105">
        <v>1</v>
      </c>
      <c r="AV137" s="105">
        <v>2</v>
      </c>
      <c r="AW137" s="105">
        <v>3</v>
      </c>
      <c r="AX137" s="105" t="s">
        <v>28</v>
      </c>
      <c r="AY137" s="105" t="s">
        <v>231</v>
      </c>
      <c r="AZ137" s="105" t="s">
        <v>28</v>
      </c>
      <c r="BA137" s="105" t="s">
        <v>28</v>
      </c>
      <c r="BB137" s="105" t="s">
        <v>28</v>
      </c>
      <c r="BC137" s="115" t="s">
        <v>236</v>
      </c>
      <c r="BD137" s="116">
        <v>6687</v>
      </c>
      <c r="BE137" s="116">
        <v>7079</v>
      </c>
      <c r="BF137" s="116">
        <v>6084</v>
      </c>
      <c r="CO137" s="4"/>
    </row>
    <row r="138" spans="1:104" x14ac:dyDescent="0.3">
      <c r="A138" s="10"/>
      <c r="B138" t="s">
        <v>168</v>
      </c>
      <c r="C138" s="105">
        <v>80884</v>
      </c>
      <c r="D138" s="119">
        <v>730989</v>
      </c>
      <c r="E138" s="114">
        <v>11.460265293999999</v>
      </c>
      <c r="F138" s="106">
        <v>11.032500281000001</v>
      </c>
      <c r="G138" s="106">
        <v>11.904616111999999</v>
      </c>
      <c r="H138" s="106">
        <v>0.15193322009999999</v>
      </c>
      <c r="I138" s="108">
        <v>11.065009185999999</v>
      </c>
      <c r="J138" s="106">
        <v>10.989016299999999</v>
      </c>
      <c r="K138" s="106">
        <v>11.141527590000001</v>
      </c>
      <c r="L138" s="106">
        <v>1.0281978021</v>
      </c>
      <c r="M138" s="106">
        <v>0.98981936719999997</v>
      </c>
      <c r="N138" s="106">
        <v>1.0680642906</v>
      </c>
      <c r="O138" s="119">
        <v>85106</v>
      </c>
      <c r="P138" s="119">
        <v>786632</v>
      </c>
      <c r="Q138" s="114">
        <v>11.298611012</v>
      </c>
      <c r="R138" s="106">
        <v>10.879330983999999</v>
      </c>
      <c r="S138" s="106">
        <v>11.734049730000001</v>
      </c>
      <c r="T138" s="106">
        <v>8.6878699999999999E-5</v>
      </c>
      <c r="U138" s="108">
        <v>10.819036092999999</v>
      </c>
      <c r="V138" s="106">
        <v>10.746592747999999</v>
      </c>
      <c r="W138" s="106">
        <v>10.891967783</v>
      </c>
      <c r="X138" s="106">
        <v>1.0786604928000001</v>
      </c>
      <c r="Y138" s="106">
        <v>1.0386324928999999</v>
      </c>
      <c r="Z138" s="106">
        <v>1.1202311373</v>
      </c>
      <c r="AA138" s="119">
        <v>78474</v>
      </c>
      <c r="AB138" s="119">
        <v>822766</v>
      </c>
      <c r="AC138" s="114">
        <v>9.8012763515000003</v>
      </c>
      <c r="AD138" s="106">
        <v>9.4391646125000008</v>
      </c>
      <c r="AE138" s="106">
        <v>10.177279671000001</v>
      </c>
      <c r="AF138" s="106">
        <v>1.0245466E-8</v>
      </c>
      <c r="AG138" s="108">
        <v>9.5378272802000001</v>
      </c>
      <c r="AH138" s="106">
        <v>9.4713281063999997</v>
      </c>
      <c r="AI138" s="106">
        <v>9.6047933514999997</v>
      </c>
      <c r="AJ138" s="106">
        <v>1.1162684663</v>
      </c>
      <c r="AK138" s="106">
        <v>1.0750275196000001</v>
      </c>
      <c r="AL138" s="106">
        <v>1.1590915266999999</v>
      </c>
      <c r="AM138" s="106">
        <v>1.0921830000000001E-62</v>
      </c>
      <c r="AN138" s="106">
        <v>1.1692625411999999</v>
      </c>
      <c r="AO138" s="106">
        <v>1.1480131330000001</v>
      </c>
      <c r="AP138" s="106">
        <v>1.1909052701</v>
      </c>
      <c r="AQ138" s="106">
        <v>0.12680175530000001</v>
      </c>
      <c r="AR138" s="106">
        <v>0.98589436829999999</v>
      </c>
      <c r="AS138" s="106">
        <v>0.96807854660000003</v>
      </c>
      <c r="AT138" s="106">
        <v>1.0040380595</v>
      </c>
      <c r="AU138" s="105" t="s">
        <v>28</v>
      </c>
      <c r="AV138" s="105">
        <v>2</v>
      </c>
      <c r="AW138" s="105">
        <v>3</v>
      </c>
      <c r="AX138" s="105" t="s">
        <v>28</v>
      </c>
      <c r="AY138" s="105" t="s">
        <v>231</v>
      </c>
      <c r="AZ138" s="105" t="s">
        <v>28</v>
      </c>
      <c r="BA138" s="105" t="s">
        <v>28</v>
      </c>
      <c r="BB138" s="105" t="s">
        <v>28</v>
      </c>
      <c r="BC138" s="115" t="s">
        <v>442</v>
      </c>
      <c r="BD138" s="116">
        <v>80884</v>
      </c>
      <c r="BE138" s="116">
        <v>85106</v>
      </c>
      <c r="BF138" s="116">
        <v>78474</v>
      </c>
      <c r="BQ138" s="52"/>
      <c r="CZ138" s="4"/>
    </row>
    <row r="139" spans="1:104" s="3" customFormat="1" x14ac:dyDescent="0.3">
      <c r="A139" s="10" t="s">
        <v>239</v>
      </c>
      <c r="B139" s="3" t="s">
        <v>128</v>
      </c>
      <c r="C139" s="111">
        <v>880</v>
      </c>
      <c r="D139" s="118">
        <v>6778</v>
      </c>
      <c r="E139" s="107">
        <v>14.066207686</v>
      </c>
      <c r="F139" s="112">
        <v>12.882589867</v>
      </c>
      <c r="G139" s="112">
        <v>15.358573137</v>
      </c>
      <c r="H139" s="112">
        <v>2.2202359E-7</v>
      </c>
      <c r="I139" s="113">
        <v>12.983180879000001</v>
      </c>
      <c r="J139" s="112">
        <v>12.153101063999999</v>
      </c>
      <c r="K139" s="112">
        <v>13.869956717000001</v>
      </c>
      <c r="L139" s="112">
        <v>1.2615010554999999</v>
      </c>
      <c r="M139" s="112">
        <v>1.1553505449000001</v>
      </c>
      <c r="N139" s="112">
        <v>1.3774043905</v>
      </c>
      <c r="O139" s="118">
        <v>242</v>
      </c>
      <c r="P139" s="118">
        <v>6299</v>
      </c>
      <c r="Q139" s="107">
        <v>3.9403384961999999</v>
      </c>
      <c r="R139" s="112">
        <v>3.4291447856000001</v>
      </c>
      <c r="S139" s="112">
        <v>4.5277375076000004</v>
      </c>
      <c r="T139" s="112">
        <v>3.117436E-43</v>
      </c>
      <c r="U139" s="113">
        <v>3.8418796633999999</v>
      </c>
      <c r="V139" s="112">
        <v>3.3870877648</v>
      </c>
      <c r="W139" s="112">
        <v>4.3577374940000002</v>
      </c>
      <c r="X139" s="112">
        <v>0.37630720670000001</v>
      </c>
      <c r="Y139" s="112">
        <v>0.32748757420000002</v>
      </c>
      <c r="Z139" s="112">
        <v>0.43240453979999999</v>
      </c>
      <c r="AA139" s="118">
        <v>114</v>
      </c>
      <c r="AB139" s="118">
        <v>5786</v>
      </c>
      <c r="AC139" s="107">
        <v>1.9730140327000001</v>
      </c>
      <c r="AD139" s="112">
        <v>1.6277486633</v>
      </c>
      <c r="AE139" s="112">
        <v>2.3915144034</v>
      </c>
      <c r="AF139" s="112">
        <v>2.9681909999999998E-52</v>
      </c>
      <c r="AG139" s="113">
        <v>1.9702730729</v>
      </c>
      <c r="AH139" s="112">
        <v>1.6398498830999999</v>
      </c>
      <c r="AI139" s="112">
        <v>2.3672752134000001</v>
      </c>
      <c r="AJ139" s="112">
        <v>0.22470679020000001</v>
      </c>
      <c r="AK139" s="112">
        <v>0.1853844784</v>
      </c>
      <c r="AL139" s="112">
        <v>0.27236984450000001</v>
      </c>
      <c r="AM139" s="112">
        <v>4.7875570999999999E-9</v>
      </c>
      <c r="AN139" s="112">
        <v>0.50072196449999995</v>
      </c>
      <c r="AO139" s="112">
        <v>0.39721537420000003</v>
      </c>
      <c r="AP139" s="112">
        <v>0.63120035640000005</v>
      </c>
      <c r="AQ139" s="112">
        <v>1.3768440000000001E-57</v>
      </c>
      <c r="AR139" s="112">
        <v>0.2801279907</v>
      </c>
      <c r="AS139" s="112">
        <v>0.23968410709999999</v>
      </c>
      <c r="AT139" s="112">
        <v>0.32739630559999999</v>
      </c>
      <c r="AU139" s="111">
        <v>1</v>
      </c>
      <c r="AV139" s="111">
        <v>2</v>
      </c>
      <c r="AW139" s="111">
        <v>3</v>
      </c>
      <c r="AX139" s="111" t="s">
        <v>230</v>
      </c>
      <c r="AY139" s="111" t="s">
        <v>231</v>
      </c>
      <c r="AZ139" s="111" t="s">
        <v>28</v>
      </c>
      <c r="BA139" s="111" t="s">
        <v>28</v>
      </c>
      <c r="BB139" s="111" t="s">
        <v>28</v>
      </c>
      <c r="BC139" s="109" t="s">
        <v>235</v>
      </c>
      <c r="BD139" s="110">
        <v>880</v>
      </c>
      <c r="BE139" s="110">
        <v>242</v>
      </c>
      <c r="BF139" s="110">
        <v>114</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A5" sqref="A5"/>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457</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462</v>
      </c>
      <c r="BN6" s="6"/>
      <c r="BO6" s="6"/>
      <c r="BP6" s="6"/>
      <c r="BQ6" s="6"/>
      <c r="BR6" s="12"/>
      <c r="BS6" s="12"/>
      <c r="BT6" s="12"/>
      <c r="BU6" s="12"/>
    </row>
    <row r="7" spans="1:77" x14ac:dyDescent="0.3">
      <c r="A7" s="9" t="s">
        <v>37</v>
      </c>
      <c r="B7" s="105" t="s">
        <v>1</v>
      </c>
      <c r="C7" s="105" t="s">
        <v>2</v>
      </c>
      <c r="D7" s="117" t="s">
        <v>3</v>
      </c>
      <c r="E7" s="106" t="s">
        <v>4</v>
      </c>
      <c r="F7" s="106" t="s">
        <v>5</v>
      </c>
      <c r="G7" s="106" t="s">
        <v>6</v>
      </c>
      <c r="H7" s="108" t="s">
        <v>7</v>
      </c>
      <c r="I7" s="106" t="s">
        <v>155</v>
      </c>
      <c r="J7" s="106" t="s">
        <v>156</v>
      </c>
      <c r="K7" s="106" t="s">
        <v>8</v>
      </c>
      <c r="L7" s="106" t="s">
        <v>9</v>
      </c>
      <c r="M7" s="106" t="s">
        <v>10</v>
      </c>
      <c r="N7" s="106" t="s">
        <v>249</v>
      </c>
      <c r="O7" s="105" t="s">
        <v>250</v>
      </c>
      <c r="P7" s="105" t="s">
        <v>251</v>
      </c>
      <c r="Q7" s="105" t="s">
        <v>252</v>
      </c>
      <c r="R7" s="105" t="s">
        <v>253</v>
      </c>
      <c r="S7" s="105" t="s">
        <v>11</v>
      </c>
      <c r="T7" s="105" t="s">
        <v>12</v>
      </c>
      <c r="U7" s="117" t="s">
        <v>13</v>
      </c>
      <c r="V7" s="105" t="s">
        <v>14</v>
      </c>
      <c r="W7" s="105" t="s">
        <v>15</v>
      </c>
      <c r="X7" s="105" t="s">
        <v>16</v>
      </c>
      <c r="Y7" s="108" t="s">
        <v>17</v>
      </c>
      <c r="Z7" s="105" t="s">
        <v>157</v>
      </c>
      <c r="AA7" s="105" t="s">
        <v>158</v>
      </c>
      <c r="AB7" s="105" t="s">
        <v>18</v>
      </c>
      <c r="AC7" s="105" t="s">
        <v>19</v>
      </c>
      <c r="AD7" s="105" t="s">
        <v>20</v>
      </c>
      <c r="AE7" s="105" t="s">
        <v>254</v>
      </c>
      <c r="AF7" s="105" t="s">
        <v>255</v>
      </c>
      <c r="AG7" s="105" t="s">
        <v>256</v>
      </c>
      <c r="AH7" s="105" t="s">
        <v>257</v>
      </c>
      <c r="AI7" s="105" t="s">
        <v>258</v>
      </c>
      <c r="AJ7" s="105" t="s">
        <v>210</v>
      </c>
      <c r="AK7" s="105" t="s">
        <v>211</v>
      </c>
      <c r="AL7" s="117" t="s">
        <v>212</v>
      </c>
      <c r="AM7" s="105" t="s">
        <v>213</v>
      </c>
      <c r="AN7" s="105" t="s">
        <v>214</v>
      </c>
      <c r="AO7" s="105" t="s">
        <v>215</v>
      </c>
      <c r="AP7" s="108" t="s">
        <v>216</v>
      </c>
      <c r="AQ7" s="105" t="s">
        <v>217</v>
      </c>
      <c r="AR7" s="105" t="s">
        <v>218</v>
      </c>
      <c r="AS7" s="105" t="s">
        <v>219</v>
      </c>
      <c r="AT7" s="105" t="s">
        <v>220</v>
      </c>
      <c r="AU7" s="105" t="s">
        <v>221</v>
      </c>
      <c r="AV7" s="105" t="s">
        <v>259</v>
      </c>
      <c r="AW7" s="105" t="s">
        <v>260</v>
      </c>
      <c r="AX7" s="105" t="s">
        <v>261</v>
      </c>
      <c r="AY7" s="105" t="s">
        <v>262</v>
      </c>
      <c r="AZ7" s="105" t="s">
        <v>263</v>
      </c>
      <c r="BA7" s="105" t="s">
        <v>264</v>
      </c>
      <c r="BB7" s="105" t="s">
        <v>222</v>
      </c>
      <c r="BC7" s="105" t="s">
        <v>223</v>
      </c>
      <c r="BD7" s="105" t="s">
        <v>224</v>
      </c>
      <c r="BE7" s="105" t="s">
        <v>225</v>
      </c>
      <c r="BF7" s="105" t="s">
        <v>265</v>
      </c>
      <c r="BG7" s="105" t="s">
        <v>21</v>
      </c>
      <c r="BH7" s="105" t="s">
        <v>22</v>
      </c>
      <c r="BI7" s="105" t="s">
        <v>23</v>
      </c>
      <c r="BJ7" s="105" t="s">
        <v>24</v>
      </c>
      <c r="BK7" s="105" t="s">
        <v>159</v>
      </c>
      <c r="BL7" s="105" t="s">
        <v>160</v>
      </c>
      <c r="BM7" s="105" t="s">
        <v>226</v>
      </c>
      <c r="BN7" s="105" t="s">
        <v>266</v>
      </c>
      <c r="BO7" s="105" t="s">
        <v>267</v>
      </c>
      <c r="BP7" s="105" t="s">
        <v>268</v>
      </c>
      <c r="BQ7" s="105" t="s">
        <v>161</v>
      </c>
      <c r="BR7" s="106" t="s">
        <v>227</v>
      </c>
      <c r="BS7" s="106" t="s">
        <v>25</v>
      </c>
      <c r="BT7" s="106" t="s">
        <v>26</v>
      </c>
      <c r="BU7" s="106" t="s">
        <v>228</v>
      </c>
      <c r="BV7" s="109" t="s">
        <v>27</v>
      </c>
      <c r="BW7" s="110" t="s">
        <v>131</v>
      </c>
      <c r="BX7" s="110" t="s">
        <v>132</v>
      </c>
      <c r="BY7" s="110" t="s">
        <v>229</v>
      </c>
    </row>
    <row r="8" spans="1:77" x14ac:dyDescent="0.3">
      <c r="A8" t="s">
        <v>38</v>
      </c>
      <c r="B8" s="105">
        <v>2322</v>
      </c>
      <c r="C8" s="105">
        <v>13110</v>
      </c>
      <c r="D8" s="117">
        <v>15.402477382000001</v>
      </c>
      <c r="E8" s="106">
        <v>14.397046695</v>
      </c>
      <c r="F8" s="106">
        <v>16.478123224000001</v>
      </c>
      <c r="G8" s="106">
        <v>4.6251270000000003E-21</v>
      </c>
      <c r="H8" s="108">
        <v>17.711670480999999</v>
      </c>
      <c r="I8" s="106">
        <v>17.005720070999999</v>
      </c>
      <c r="J8" s="106">
        <v>18.446926676</v>
      </c>
      <c r="K8" s="106">
        <v>1.3831369805</v>
      </c>
      <c r="L8" s="106">
        <v>1.2928496630999999</v>
      </c>
      <c r="M8" s="106">
        <v>1.4797295936999999</v>
      </c>
      <c r="N8" s="106" t="s">
        <v>28</v>
      </c>
      <c r="O8" s="105" t="s">
        <v>28</v>
      </c>
      <c r="P8" s="105" t="s">
        <v>28</v>
      </c>
      <c r="Q8" s="105" t="s">
        <v>28</v>
      </c>
      <c r="R8" s="105" t="s">
        <v>28</v>
      </c>
      <c r="S8" s="105">
        <v>1454</v>
      </c>
      <c r="T8" s="105">
        <v>10529</v>
      </c>
      <c r="U8" s="117">
        <v>11.240887703</v>
      </c>
      <c r="V8" s="106">
        <v>10.416331371</v>
      </c>
      <c r="W8" s="106">
        <v>12.130715878</v>
      </c>
      <c r="X8" s="106">
        <v>6.1675054E-2</v>
      </c>
      <c r="Y8" s="108">
        <v>13.809478583000001</v>
      </c>
      <c r="Z8" s="106">
        <v>13.117600559</v>
      </c>
      <c r="AA8" s="106">
        <v>14.537849196</v>
      </c>
      <c r="AB8" s="106">
        <v>1.0753353871</v>
      </c>
      <c r="AC8" s="106">
        <v>0.99645597600000002</v>
      </c>
      <c r="AD8" s="106">
        <v>1.160458889</v>
      </c>
      <c r="AE8" s="105" t="s">
        <v>28</v>
      </c>
      <c r="AF8" s="105" t="s">
        <v>28</v>
      </c>
      <c r="AG8" s="105" t="s">
        <v>28</v>
      </c>
      <c r="AH8" s="105" t="s">
        <v>28</v>
      </c>
      <c r="AI8" s="105" t="s">
        <v>28</v>
      </c>
      <c r="AJ8" s="105">
        <v>919</v>
      </c>
      <c r="AK8" s="105">
        <v>10124</v>
      </c>
      <c r="AL8" s="117">
        <v>7.2647282253999999</v>
      </c>
      <c r="AM8" s="106">
        <v>6.6692226381999999</v>
      </c>
      <c r="AN8" s="106">
        <v>7.9134074616000003</v>
      </c>
      <c r="AO8" s="106">
        <v>1.4093999999999999E-5</v>
      </c>
      <c r="AP8" s="108">
        <v>9.0774397470999997</v>
      </c>
      <c r="AQ8" s="106">
        <v>8.5091234972999992</v>
      </c>
      <c r="AR8" s="106">
        <v>9.6837132977000007</v>
      </c>
      <c r="AS8" s="106">
        <v>0.82738071489999998</v>
      </c>
      <c r="AT8" s="106">
        <v>0.75955851659999996</v>
      </c>
      <c r="AU8" s="106">
        <v>0.90125886609999994</v>
      </c>
      <c r="AV8" s="105" t="s">
        <v>28</v>
      </c>
      <c r="AW8" s="105" t="s">
        <v>28</v>
      </c>
      <c r="AX8" s="105" t="s">
        <v>28</v>
      </c>
      <c r="AY8" s="105" t="s">
        <v>28</v>
      </c>
      <c r="AZ8" s="105" t="s">
        <v>28</v>
      </c>
      <c r="BA8" s="105" t="s">
        <v>28</v>
      </c>
      <c r="BB8" s="105" t="s">
        <v>28</v>
      </c>
      <c r="BC8" s="105" t="s">
        <v>28</v>
      </c>
      <c r="BD8" s="105" t="s">
        <v>28</v>
      </c>
      <c r="BE8" s="105" t="s">
        <v>28</v>
      </c>
      <c r="BF8" s="105" t="s">
        <v>28</v>
      </c>
      <c r="BG8" s="105" t="s">
        <v>28</v>
      </c>
      <c r="BH8" s="105" t="s">
        <v>28</v>
      </c>
      <c r="BI8" s="105" t="s">
        <v>28</v>
      </c>
      <c r="BJ8" s="105" t="s">
        <v>28</v>
      </c>
      <c r="BK8" s="105">
        <v>1</v>
      </c>
      <c r="BL8" s="105" t="s">
        <v>28</v>
      </c>
      <c r="BM8" s="105">
        <v>3</v>
      </c>
      <c r="BN8" s="105" t="s">
        <v>28</v>
      </c>
      <c r="BO8" s="105" t="s">
        <v>28</v>
      </c>
      <c r="BP8" s="105" t="s">
        <v>28</v>
      </c>
      <c r="BQ8" s="105" t="s">
        <v>28</v>
      </c>
      <c r="BR8" s="106" t="s">
        <v>28</v>
      </c>
      <c r="BS8" s="106" t="s">
        <v>28</v>
      </c>
      <c r="BT8" s="106" t="s">
        <v>28</v>
      </c>
      <c r="BU8" s="106" t="s">
        <v>28</v>
      </c>
      <c r="BV8" s="115" t="s">
        <v>458</v>
      </c>
      <c r="BW8" s="116">
        <v>2322</v>
      </c>
      <c r="BX8" s="116">
        <v>1454</v>
      </c>
      <c r="BY8" s="116">
        <v>919</v>
      </c>
    </row>
    <row r="9" spans="1:77" x14ac:dyDescent="0.3">
      <c r="A9" t="s">
        <v>39</v>
      </c>
      <c r="B9" s="105">
        <v>8724</v>
      </c>
      <c r="C9" s="105">
        <v>98242</v>
      </c>
      <c r="D9" s="117">
        <v>9.6987810059000008</v>
      </c>
      <c r="E9" s="106">
        <v>9.1725704494000002</v>
      </c>
      <c r="F9" s="106">
        <v>10.255179126</v>
      </c>
      <c r="G9" s="106">
        <v>1.2048021000000001E-6</v>
      </c>
      <c r="H9" s="108">
        <v>8.8801123755999996</v>
      </c>
      <c r="I9" s="106">
        <v>8.6957127419999996</v>
      </c>
      <c r="J9" s="106">
        <v>9.0684223528000008</v>
      </c>
      <c r="K9" s="106">
        <v>0.87094707829999995</v>
      </c>
      <c r="L9" s="106">
        <v>0.82369355779999998</v>
      </c>
      <c r="M9" s="106">
        <v>0.92091143119999996</v>
      </c>
      <c r="N9" s="106" t="s">
        <v>40</v>
      </c>
      <c r="O9" s="106">
        <v>0.93370983009999997</v>
      </c>
      <c r="P9" s="106">
        <v>0.89235493249999998</v>
      </c>
      <c r="Q9" s="106">
        <v>0.9769812605</v>
      </c>
      <c r="R9" s="112">
        <v>3.0022983000000001E-3</v>
      </c>
      <c r="S9" s="105">
        <v>7780</v>
      </c>
      <c r="T9" s="105">
        <v>102692</v>
      </c>
      <c r="U9" s="117">
        <v>8.1225126160999999</v>
      </c>
      <c r="V9" s="106">
        <v>7.6797808778999999</v>
      </c>
      <c r="W9" s="106">
        <v>8.5907673991000006</v>
      </c>
      <c r="X9" s="106">
        <v>1.12241E-18</v>
      </c>
      <c r="Y9" s="108">
        <v>7.5760526623000004</v>
      </c>
      <c r="Z9" s="106">
        <v>7.4095638549</v>
      </c>
      <c r="AA9" s="106">
        <v>7.7462823813000004</v>
      </c>
      <c r="AB9" s="106">
        <v>0.77702272979999998</v>
      </c>
      <c r="AC9" s="106">
        <v>0.73466974860000001</v>
      </c>
      <c r="AD9" s="106">
        <v>0.82181731820000004</v>
      </c>
      <c r="AE9" s="105" t="s">
        <v>46</v>
      </c>
      <c r="AF9" s="106">
        <v>0.95466723990000002</v>
      </c>
      <c r="AG9" s="106">
        <v>0.91183528810000003</v>
      </c>
      <c r="AH9" s="106">
        <v>0.99951115160000004</v>
      </c>
      <c r="AI9" s="112">
        <v>4.7609028999999997E-2</v>
      </c>
      <c r="AJ9" s="105">
        <v>8107</v>
      </c>
      <c r="AK9" s="105">
        <v>109352</v>
      </c>
      <c r="AL9" s="117">
        <v>7.3425952342</v>
      </c>
      <c r="AM9" s="106">
        <v>6.9479546738</v>
      </c>
      <c r="AN9" s="106">
        <v>7.7596511929999998</v>
      </c>
      <c r="AO9" s="106">
        <v>2.2325270000000001E-10</v>
      </c>
      <c r="AP9" s="108">
        <v>7.4136732752999999</v>
      </c>
      <c r="AQ9" s="106">
        <v>7.2540364192000002</v>
      </c>
      <c r="AR9" s="106">
        <v>7.5768231996999997</v>
      </c>
      <c r="AS9" s="106">
        <v>0.83624899730000002</v>
      </c>
      <c r="AT9" s="106">
        <v>0.79130333949999998</v>
      </c>
      <c r="AU9" s="106">
        <v>0.88374754730000005</v>
      </c>
      <c r="AV9" s="105" t="s">
        <v>244</v>
      </c>
      <c r="AW9" s="106">
        <v>1.0144356224</v>
      </c>
      <c r="AX9" s="106">
        <v>0.96941784490000005</v>
      </c>
      <c r="AY9" s="106">
        <v>1.0615439332000001</v>
      </c>
      <c r="AZ9" s="112">
        <v>0.53601214669999997</v>
      </c>
      <c r="BA9" s="106" t="s">
        <v>245</v>
      </c>
      <c r="BB9" s="106">
        <v>6.5215149200000003E-2</v>
      </c>
      <c r="BC9" s="106">
        <v>1.1998236406</v>
      </c>
      <c r="BD9" s="106">
        <v>0.98858612889999997</v>
      </c>
      <c r="BE9" s="106">
        <v>1.4561976206</v>
      </c>
      <c r="BF9" s="105" t="s">
        <v>242</v>
      </c>
      <c r="BG9" s="106">
        <v>0.4999169255</v>
      </c>
      <c r="BH9" s="106">
        <v>1.0688586243</v>
      </c>
      <c r="BI9" s="106">
        <v>0.88084335660000002</v>
      </c>
      <c r="BJ9" s="106">
        <v>1.2970055916000001</v>
      </c>
      <c r="BK9" s="105">
        <v>1</v>
      </c>
      <c r="BL9" s="105">
        <v>2</v>
      </c>
      <c r="BM9" s="105">
        <v>3</v>
      </c>
      <c r="BN9" s="105" t="s">
        <v>271</v>
      </c>
      <c r="BO9" s="105" t="s">
        <v>271</v>
      </c>
      <c r="BP9" s="105" t="s">
        <v>28</v>
      </c>
      <c r="BQ9" s="105" t="s">
        <v>28</v>
      </c>
      <c r="BR9" s="106" t="s">
        <v>28</v>
      </c>
      <c r="BS9" s="106" t="s">
        <v>28</v>
      </c>
      <c r="BT9" s="106" t="s">
        <v>28</v>
      </c>
      <c r="BU9" s="106" t="s">
        <v>28</v>
      </c>
      <c r="BV9" s="115" t="s">
        <v>269</v>
      </c>
      <c r="BW9" s="116">
        <v>8724</v>
      </c>
      <c r="BX9" s="116">
        <v>7780</v>
      </c>
      <c r="BY9" s="116">
        <v>8107</v>
      </c>
    </row>
    <row r="10" spans="1:77" x14ac:dyDescent="0.3">
      <c r="A10" t="s">
        <v>31</v>
      </c>
      <c r="B10" s="105">
        <v>9151</v>
      </c>
      <c r="C10" s="105">
        <v>98230</v>
      </c>
      <c r="D10" s="117">
        <v>9.4869245678999992</v>
      </c>
      <c r="E10" s="106">
        <v>8.9787201095999993</v>
      </c>
      <c r="F10" s="106">
        <v>10.023893901999999</v>
      </c>
      <c r="G10" s="106">
        <v>1.1631337E-8</v>
      </c>
      <c r="H10" s="108">
        <v>9.3158912756000003</v>
      </c>
      <c r="I10" s="106">
        <v>9.1269630863</v>
      </c>
      <c r="J10" s="106">
        <v>9.5087302794999999</v>
      </c>
      <c r="K10" s="106">
        <v>0.85192244569999998</v>
      </c>
      <c r="L10" s="106">
        <v>0.8062858664</v>
      </c>
      <c r="M10" s="106">
        <v>0.90014210059999999</v>
      </c>
      <c r="N10" s="106" t="s">
        <v>28</v>
      </c>
      <c r="O10" s="106" t="s">
        <v>28</v>
      </c>
      <c r="P10" s="106" t="s">
        <v>28</v>
      </c>
      <c r="Q10" s="106" t="s">
        <v>28</v>
      </c>
      <c r="R10" s="112" t="s">
        <v>28</v>
      </c>
      <c r="S10" s="105">
        <v>8922</v>
      </c>
      <c r="T10" s="105">
        <v>109012</v>
      </c>
      <c r="U10" s="117">
        <v>8.3529982266000005</v>
      </c>
      <c r="V10" s="106">
        <v>7.9045015481999998</v>
      </c>
      <c r="W10" s="106">
        <v>8.8269423377000003</v>
      </c>
      <c r="X10" s="106">
        <v>1.6388239999999999E-15</v>
      </c>
      <c r="Y10" s="108">
        <v>8.1844200637999993</v>
      </c>
      <c r="Z10" s="106">
        <v>8.0163436045999994</v>
      </c>
      <c r="AA10" s="106">
        <v>8.3560205357000008</v>
      </c>
      <c r="AB10" s="106">
        <v>0.79907164090000005</v>
      </c>
      <c r="AC10" s="106">
        <v>0.75616716910000004</v>
      </c>
      <c r="AD10" s="106">
        <v>0.84441048669999996</v>
      </c>
      <c r="AE10" s="105" t="s">
        <v>28</v>
      </c>
      <c r="AF10" s="106" t="s">
        <v>28</v>
      </c>
      <c r="AG10" s="106" t="s">
        <v>28</v>
      </c>
      <c r="AH10" s="106" t="s">
        <v>28</v>
      </c>
      <c r="AI10" s="112" t="s">
        <v>28</v>
      </c>
      <c r="AJ10" s="105">
        <v>6707</v>
      </c>
      <c r="AK10" s="105">
        <v>106958</v>
      </c>
      <c r="AL10" s="117">
        <v>6.5625328098000004</v>
      </c>
      <c r="AM10" s="106">
        <v>6.2013673790999997</v>
      </c>
      <c r="AN10" s="106">
        <v>6.9447323868000002</v>
      </c>
      <c r="AO10" s="106">
        <v>6.728645E-24</v>
      </c>
      <c r="AP10" s="108">
        <v>6.2706856896999996</v>
      </c>
      <c r="AQ10" s="106">
        <v>6.1223954701999999</v>
      </c>
      <c r="AR10" s="106">
        <v>6.4225676388000004</v>
      </c>
      <c r="AS10" s="106">
        <v>0.74740759999999995</v>
      </c>
      <c r="AT10" s="106">
        <v>0.7062744285</v>
      </c>
      <c r="AU10" s="106">
        <v>0.79093635279999996</v>
      </c>
      <c r="AV10" s="105" t="s">
        <v>28</v>
      </c>
      <c r="AW10" s="106" t="s">
        <v>28</v>
      </c>
      <c r="AX10" s="106" t="s">
        <v>28</v>
      </c>
      <c r="AY10" s="106" t="s">
        <v>28</v>
      </c>
      <c r="AZ10" s="112" t="s">
        <v>28</v>
      </c>
      <c r="BA10" s="106" t="s">
        <v>28</v>
      </c>
      <c r="BB10" s="106" t="s">
        <v>28</v>
      </c>
      <c r="BC10" s="106" t="s">
        <v>28</v>
      </c>
      <c r="BD10" s="106" t="s">
        <v>28</v>
      </c>
      <c r="BE10" s="106" t="s">
        <v>28</v>
      </c>
      <c r="BF10" s="105" t="s">
        <v>28</v>
      </c>
      <c r="BG10" s="106" t="s">
        <v>28</v>
      </c>
      <c r="BH10" s="106" t="s">
        <v>28</v>
      </c>
      <c r="BI10" s="106" t="s">
        <v>28</v>
      </c>
      <c r="BJ10" s="106" t="s">
        <v>28</v>
      </c>
      <c r="BK10" s="105">
        <v>1</v>
      </c>
      <c r="BL10" s="105">
        <v>2</v>
      </c>
      <c r="BM10" s="105">
        <v>3</v>
      </c>
      <c r="BN10" s="105" t="s">
        <v>28</v>
      </c>
      <c r="BO10" s="105" t="s">
        <v>28</v>
      </c>
      <c r="BP10" s="105" t="s">
        <v>28</v>
      </c>
      <c r="BQ10" s="105" t="s">
        <v>28</v>
      </c>
      <c r="BR10" s="106" t="s">
        <v>28</v>
      </c>
      <c r="BS10" s="106" t="s">
        <v>28</v>
      </c>
      <c r="BT10" s="106" t="s">
        <v>28</v>
      </c>
      <c r="BU10" s="106" t="s">
        <v>28</v>
      </c>
      <c r="BV10" s="115" t="s">
        <v>269</v>
      </c>
      <c r="BW10" s="116">
        <v>9151</v>
      </c>
      <c r="BX10" s="116">
        <v>8922</v>
      </c>
      <c r="BY10" s="116">
        <v>6707</v>
      </c>
    </row>
    <row r="11" spans="1:77" x14ac:dyDescent="0.3">
      <c r="A11" t="s">
        <v>32</v>
      </c>
      <c r="B11" s="105">
        <v>8874</v>
      </c>
      <c r="C11" s="105">
        <v>98727</v>
      </c>
      <c r="D11" s="117">
        <v>9.1037541685000001</v>
      </c>
      <c r="E11" s="106">
        <v>8.6136244927999996</v>
      </c>
      <c r="F11" s="106">
        <v>9.6217730444999994</v>
      </c>
      <c r="G11" s="106">
        <v>9.6214820000000007E-13</v>
      </c>
      <c r="H11" s="108">
        <v>8.9884226199999997</v>
      </c>
      <c r="I11" s="106">
        <v>8.8033416643999995</v>
      </c>
      <c r="J11" s="106">
        <v>9.1773947069999995</v>
      </c>
      <c r="K11" s="106">
        <v>0.81751388030000005</v>
      </c>
      <c r="L11" s="106">
        <v>0.77350041010000004</v>
      </c>
      <c r="M11" s="106">
        <v>0.86403179080000003</v>
      </c>
      <c r="N11" s="106" t="s">
        <v>28</v>
      </c>
      <c r="O11" s="106" t="s">
        <v>28</v>
      </c>
      <c r="P11" s="106" t="s">
        <v>28</v>
      </c>
      <c r="Q11" s="106" t="s">
        <v>28</v>
      </c>
      <c r="R11" s="112" t="s">
        <v>28</v>
      </c>
      <c r="S11" s="105">
        <v>8912</v>
      </c>
      <c r="T11" s="105">
        <v>104483</v>
      </c>
      <c r="U11" s="117">
        <v>8.5848685359000001</v>
      </c>
      <c r="V11" s="106">
        <v>8.1246032710999998</v>
      </c>
      <c r="W11" s="106">
        <v>9.0712081957000006</v>
      </c>
      <c r="X11" s="106">
        <v>2.4831720000000002E-12</v>
      </c>
      <c r="Y11" s="108">
        <v>8.5296172583000001</v>
      </c>
      <c r="Z11" s="106">
        <v>8.3543545472999998</v>
      </c>
      <c r="AA11" s="106">
        <v>8.7085567366000003</v>
      </c>
      <c r="AB11" s="106">
        <v>0.82125301620000002</v>
      </c>
      <c r="AC11" s="106">
        <v>0.77722272780000001</v>
      </c>
      <c r="AD11" s="106">
        <v>0.86777765549999997</v>
      </c>
      <c r="AE11" s="105" t="s">
        <v>28</v>
      </c>
      <c r="AF11" s="106" t="s">
        <v>28</v>
      </c>
      <c r="AG11" s="106" t="s">
        <v>28</v>
      </c>
      <c r="AH11" s="106" t="s">
        <v>28</v>
      </c>
      <c r="AI11" s="112" t="s">
        <v>28</v>
      </c>
      <c r="AJ11" s="105">
        <v>7723</v>
      </c>
      <c r="AK11" s="105">
        <v>107698</v>
      </c>
      <c r="AL11" s="117">
        <v>7.2044838701999998</v>
      </c>
      <c r="AM11" s="106">
        <v>6.8140012632999998</v>
      </c>
      <c r="AN11" s="106">
        <v>7.6173434419000001</v>
      </c>
      <c r="AO11" s="106">
        <v>3.4569900000000002E-12</v>
      </c>
      <c r="AP11" s="108">
        <v>7.1709781053999997</v>
      </c>
      <c r="AQ11" s="106">
        <v>7.0128170597999997</v>
      </c>
      <c r="AR11" s="106">
        <v>7.3327061792999997</v>
      </c>
      <c r="AS11" s="106">
        <v>0.82051947849999995</v>
      </c>
      <c r="AT11" s="106">
        <v>0.77604737050000006</v>
      </c>
      <c r="AU11" s="106">
        <v>0.86754010159999995</v>
      </c>
      <c r="AV11" s="105" t="s">
        <v>28</v>
      </c>
      <c r="AW11" s="106" t="s">
        <v>28</v>
      </c>
      <c r="AX11" s="106" t="s">
        <v>28</v>
      </c>
      <c r="AY11" s="106" t="s">
        <v>28</v>
      </c>
      <c r="AZ11" s="112" t="s">
        <v>28</v>
      </c>
      <c r="BA11" s="106" t="s">
        <v>28</v>
      </c>
      <c r="BB11" s="106" t="s">
        <v>28</v>
      </c>
      <c r="BC11" s="106" t="s">
        <v>28</v>
      </c>
      <c r="BD11" s="106" t="s">
        <v>28</v>
      </c>
      <c r="BE11" s="106" t="s">
        <v>28</v>
      </c>
      <c r="BF11" s="105" t="s">
        <v>28</v>
      </c>
      <c r="BG11" s="106" t="s">
        <v>28</v>
      </c>
      <c r="BH11" s="106" t="s">
        <v>28</v>
      </c>
      <c r="BI11" s="106" t="s">
        <v>28</v>
      </c>
      <c r="BJ11" s="106" t="s">
        <v>28</v>
      </c>
      <c r="BK11" s="105">
        <v>1</v>
      </c>
      <c r="BL11" s="105">
        <v>2</v>
      </c>
      <c r="BM11" s="105">
        <v>3</v>
      </c>
      <c r="BN11" s="105" t="s">
        <v>28</v>
      </c>
      <c r="BO11" s="105" t="s">
        <v>28</v>
      </c>
      <c r="BP11" s="105" t="s">
        <v>28</v>
      </c>
      <c r="BQ11" s="105" t="s">
        <v>28</v>
      </c>
      <c r="BR11" s="106" t="s">
        <v>28</v>
      </c>
      <c r="BS11" s="106" t="s">
        <v>28</v>
      </c>
      <c r="BT11" s="106" t="s">
        <v>28</v>
      </c>
      <c r="BU11" s="106" t="s">
        <v>28</v>
      </c>
      <c r="BV11" s="115" t="s">
        <v>269</v>
      </c>
      <c r="BW11" s="116">
        <v>8874</v>
      </c>
      <c r="BX11" s="116">
        <v>8912</v>
      </c>
      <c r="BY11" s="116">
        <v>7723</v>
      </c>
    </row>
    <row r="12" spans="1:77" x14ac:dyDescent="0.3">
      <c r="A12" t="s">
        <v>33</v>
      </c>
      <c r="B12" s="105">
        <v>7876</v>
      </c>
      <c r="C12" s="105">
        <v>99205</v>
      </c>
      <c r="D12" s="117">
        <v>8.4163510188000004</v>
      </c>
      <c r="E12" s="106">
        <v>7.9549956681999996</v>
      </c>
      <c r="F12" s="106">
        <v>8.9044629847000003</v>
      </c>
      <c r="G12" s="106">
        <v>2.1520020000000001E-22</v>
      </c>
      <c r="H12" s="108">
        <v>7.9391159719999997</v>
      </c>
      <c r="I12" s="106">
        <v>7.7657034172000001</v>
      </c>
      <c r="J12" s="106">
        <v>8.1164009273000008</v>
      </c>
      <c r="K12" s="106">
        <v>0.75578532239999996</v>
      </c>
      <c r="L12" s="106">
        <v>0.71435577640000003</v>
      </c>
      <c r="M12" s="106">
        <v>0.79961760309999996</v>
      </c>
      <c r="N12" s="106" t="s">
        <v>28</v>
      </c>
      <c r="O12" s="106" t="s">
        <v>28</v>
      </c>
      <c r="P12" s="106" t="s">
        <v>28</v>
      </c>
      <c r="Q12" s="106" t="s">
        <v>28</v>
      </c>
      <c r="R12" s="112" t="s">
        <v>28</v>
      </c>
      <c r="S12" s="105">
        <v>7418</v>
      </c>
      <c r="T12" s="105">
        <v>104003</v>
      </c>
      <c r="U12" s="117">
        <v>7.3722187254999998</v>
      </c>
      <c r="V12" s="106">
        <v>6.9683670393000003</v>
      </c>
      <c r="W12" s="106">
        <v>7.7994756348000003</v>
      </c>
      <c r="X12" s="106">
        <v>5.8269839999999998E-34</v>
      </c>
      <c r="Y12" s="108">
        <v>7.1324865628999996</v>
      </c>
      <c r="Z12" s="106">
        <v>6.9720093003999999</v>
      </c>
      <c r="AA12" s="106">
        <v>7.2966575886999996</v>
      </c>
      <c r="AB12" s="106">
        <v>0.70524747570000001</v>
      </c>
      <c r="AC12" s="106">
        <v>0.66661387120000004</v>
      </c>
      <c r="AD12" s="106">
        <v>0.74612009059999995</v>
      </c>
      <c r="AE12" s="105" t="s">
        <v>28</v>
      </c>
      <c r="AF12" s="106" t="s">
        <v>28</v>
      </c>
      <c r="AG12" s="106" t="s">
        <v>28</v>
      </c>
      <c r="AH12" s="106" t="s">
        <v>28</v>
      </c>
      <c r="AI12" s="112" t="s">
        <v>28</v>
      </c>
      <c r="AJ12" s="105">
        <v>7154</v>
      </c>
      <c r="AK12" s="105">
        <v>113611</v>
      </c>
      <c r="AL12" s="117">
        <v>6.4586022476</v>
      </c>
      <c r="AM12" s="106">
        <v>6.1058494349999997</v>
      </c>
      <c r="AN12" s="106">
        <v>6.8317346238000001</v>
      </c>
      <c r="AO12" s="106">
        <v>8.4812100000000006E-27</v>
      </c>
      <c r="AP12" s="108">
        <v>6.2969254738</v>
      </c>
      <c r="AQ12" s="106">
        <v>6.1526873580999997</v>
      </c>
      <c r="AR12" s="106">
        <v>6.4445449791999998</v>
      </c>
      <c r="AS12" s="106">
        <v>0.73557093659999995</v>
      </c>
      <c r="AT12" s="106">
        <v>0.6953958791</v>
      </c>
      <c r="AU12" s="106">
        <v>0.77806702490000001</v>
      </c>
      <c r="AV12" s="105" t="s">
        <v>28</v>
      </c>
      <c r="AW12" s="106" t="s">
        <v>28</v>
      </c>
      <c r="AX12" s="106" t="s">
        <v>28</v>
      </c>
      <c r="AY12" s="106" t="s">
        <v>28</v>
      </c>
      <c r="AZ12" s="112" t="s">
        <v>28</v>
      </c>
      <c r="BA12" s="106" t="s">
        <v>28</v>
      </c>
      <c r="BB12" s="106" t="s">
        <v>28</v>
      </c>
      <c r="BC12" s="106" t="s">
        <v>28</v>
      </c>
      <c r="BD12" s="106" t="s">
        <v>28</v>
      </c>
      <c r="BE12" s="106" t="s">
        <v>28</v>
      </c>
      <c r="BF12" s="105" t="s">
        <v>28</v>
      </c>
      <c r="BG12" s="106" t="s">
        <v>28</v>
      </c>
      <c r="BH12" s="106" t="s">
        <v>28</v>
      </c>
      <c r="BI12" s="106" t="s">
        <v>28</v>
      </c>
      <c r="BJ12" s="106" t="s">
        <v>28</v>
      </c>
      <c r="BK12" s="105">
        <v>1</v>
      </c>
      <c r="BL12" s="105">
        <v>2</v>
      </c>
      <c r="BM12" s="105">
        <v>3</v>
      </c>
      <c r="BN12" s="105" t="s">
        <v>28</v>
      </c>
      <c r="BO12" s="105" t="s">
        <v>28</v>
      </c>
      <c r="BP12" s="105" t="s">
        <v>28</v>
      </c>
      <c r="BQ12" s="105" t="s">
        <v>28</v>
      </c>
      <c r="BR12" s="106" t="s">
        <v>28</v>
      </c>
      <c r="BS12" s="106" t="s">
        <v>28</v>
      </c>
      <c r="BT12" s="106" t="s">
        <v>28</v>
      </c>
      <c r="BU12" s="106" t="s">
        <v>28</v>
      </c>
      <c r="BV12" s="115" t="s">
        <v>269</v>
      </c>
      <c r="BW12" s="116">
        <v>7876</v>
      </c>
      <c r="BX12" s="116">
        <v>7418</v>
      </c>
      <c r="BY12" s="116">
        <v>7154</v>
      </c>
    </row>
    <row r="13" spans="1:77" x14ac:dyDescent="0.3">
      <c r="A13" t="s">
        <v>41</v>
      </c>
      <c r="B13" s="105">
        <v>8655</v>
      </c>
      <c r="C13" s="105">
        <v>99140</v>
      </c>
      <c r="D13" s="117">
        <v>9.2904308147000005</v>
      </c>
      <c r="E13" s="106">
        <v>8.7825710270999995</v>
      </c>
      <c r="F13" s="106">
        <v>9.8276580350000007</v>
      </c>
      <c r="G13" s="106">
        <v>2.6638890000000001E-10</v>
      </c>
      <c r="H13" s="108">
        <v>8.7300786765999998</v>
      </c>
      <c r="I13" s="106">
        <v>8.5480809437000005</v>
      </c>
      <c r="J13" s="106">
        <v>8.9159513348000008</v>
      </c>
      <c r="K13" s="106">
        <v>0.83427737670000002</v>
      </c>
      <c r="L13" s="106">
        <v>0.78867174870000001</v>
      </c>
      <c r="M13" s="106">
        <v>0.8825201896</v>
      </c>
      <c r="N13" s="106" t="s">
        <v>28</v>
      </c>
      <c r="O13" s="106" t="s">
        <v>28</v>
      </c>
      <c r="P13" s="106" t="s">
        <v>28</v>
      </c>
      <c r="Q13" s="106" t="s">
        <v>28</v>
      </c>
      <c r="R13" s="112" t="s">
        <v>28</v>
      </c>
      <c r="S13" s="105">
        <v>7686</v>
      </c>
      <c r="T13" s="105">
        <v>100348</v>
      </c>
      <c r="U13" s="117">
        <v>8.0647426392000003</v>
      </c>
      <c r="V13" s="106">
        <v>7.6198242628999999</v>
      </c>
      <c r="W13" s="106">
        <v>8.5356396148000009</v>
      </c>
      <c r="X13" s="106">
        <v>3.2498710000000002E-19</v>
      </c>
      <c r="Y13" s="108">
        <v>7.6593454776999996</v>
      </c>
      <c r="Z13" s="106">
        <v>7.4900115359999999</v>
      </c>
      <c r="AA13" s="106">
        <v>7.8325077158000003</v>
      </c>
      <c r="AB13" s="106">
        <v>0.771496289</v>
      </c>
      <c r="AC13" s="106">
        <v>0.7289341278</v>
      </c>
      <c r="AD13" s="106">
        <v>0.8165436371</v>
      </c>
      <c r="AE13" s="105" t="s">
        <v>28</v>
      </c>
      <c r="AF13" s="106" t="s">
        <v>28</v>
      </c>
      <c r="AG13" s="106" t="s">
        <v>28</v>
      </c>
      <c r="AH13" s="106" t="s">
        <v>28</v>
      </c>
      <c r="AI13" s="112" t="s">
        <v>28</v>
      </c>
      <c r="AJ13" s="105">
        <v>8346</v>
      </c>
      <c r="AK13" s="105">
        <v>113569</v>
      </c>
      <c r="AL13" s="117">
        <v>7.5622807954000004</v>
      </c>
      <c r="AM13" s="106">
        <v>7.1510934180000003</v>
      </c>
      <c r="AN13" s="106">
        <v>7.9971114186000003</v>
      </c>
      <c r="AO13" s="106">
        <v>1.6432561E-7</v>
      </c>
      <c r="AP13" s="108">
        <v>7.3488363901999998</v>
      </c>
      <c r="AQ13" s="106">
        <v>7.1928534418999996</v>
      </c>
      <c r="AR13" s="106">
        <v>7.5082019570999998</v>
      </c>
      <c r="AS13" s="106">
        <v>0.86126901060000005</v>
      </c>
      <c r="AT13" s="106">
        <v>0.81443883390000005</v>
      </c>
      <c r="AU13" s="106">
        <v>0.91079191920000002</v>
      </c>
      <c r="AV13" s="105" t="s">
        <v>28</v>
      </c>
      <c r="AW13" s="106" t="s">
        <v>28</v>
      </c>
      <c r="AX13" s="106" t="s">
        <v>28</v>
      </c>
      <c r="AY13" s="106" t="s">
        <v>28</v>
      </c>
      <c r="AZ13" s="112" t="s">
        <v>28</v>
      </c>
      <c r="BA13" s="106" t="s">
        <v>28</v>
      </c>
      <c r="BB13" s="106" t="s">
        <v>28</v>
      </c>
      <c r="BC13" s="106" t="s">
        <v>28</v>
      </c>
      <c r="BD13" s="106" t="s">
        <v>28</v>
      </c>
      <c r="BE13" s="106" t="s">
        <v>28</v>
      </c>
      <c r="BF13" s="105" t="s">
        <v>28</v>
      </c>
      <c r="BG13" s="106" t="s">
        <v>28</v>
      </c>
      <c r="BH13" s="106" t="s">
        <v>28</v>
      </c>
      <c r="BI13" s="106" t="s">
        <v>28</v>
      </c>
      <c r="BJ13" s="106" t="s">
        <v>28</v>
      </c>
      <c r="BK13" s="105">
        <v>1</v>
      </c>
      <c r="BL13" s="105">
        <v>2</v>
      </c>
      <c r="BM13" s="105">
        <v>3</v>
      </c>
      <c r="BN13" s="105" t="s">
        <v>28</v>
      </c>
      <c r="BO13" s="105" t="s">
        <v>28</v>
      </c>
      <c r="BP13" s="105" t="s">
        <v>28</v>
      </c>
      <c r="BQ13" s="105" t="s">
        <v>28</v>
      </c>
      <c r="BR13" s="106" t="s">
        <v>28</v>
      </c>
      <c r="BS13" s="106" t="s">
        <v>28</v>
      </c>
      <c r="BT13" s="106" t="s">
        <v>28</v>
      </c>
      <c r="BU13" s="106" t="s">
        <v>28</v>
      </c>
      <c r="BV13" s="115" t="s">
        <v>269</v>
      </c>
      <c r="BW13" s="116">
        <v>8655</v>
      </c>
      <c r="BX13" s="116">
        <v>7686</v>
      </c>
      <c r="BY13" s="116">
        <v>8346</v>
      </c>
    </row>
    <row r="14" spans="1:77" x14ac:dyDescent="0.3">
      <c r="A14" t="s">
        <v>42</v>
      </c>
      <c r="B14" s="105">
        <v>20350</v>
      </c>
      <c r="C14" s="105">
        <v>154417</v>
      </c>
      <c r="D14" s="117">
        <v>13.617370723000001</v>
      </c>
      <c r="E14" s="106">
        <v>12.917584786000001</v>
      </c>
      <c r="F14" s="106">
        <v>14.355066251</v>
      </c>
      <c r="G14" s="106">
        <v>7.7946999999999996E-14</v>
      </c>
      <c r="H14" s="108">
        <v>13.178600802</v>
      </c>
      <c r="I14" s="106">
        <v>12.998773700999999</v>
      </c>
      <c r="J14" s="106">
        <v>13.360915659</v>
      </c>
      <c r="K14" s="106">
        <v>1.2228350386</v>
      </c>
      <c r="L14" s="106">
        <v>1.1599945108</v>
      </c>
      <c r="M14" s="106">
        <v>1.2890798341</v>
      </c>
      <c r="N14" s="106" t="s">
        <v>43</v>
      </c>
      <c r="O14" s="106">
        <v>0.80017511990000001</v>
      </c>
      <c r="P14" s="106">
        <v>0.76756623639999999</v>
      </c>
      <c r="Q14" s="106">
        <v>0.83416934220000005</v>
      </c>
      <c r="R14" s="112">
        <v>8.5002040000000003E-26</v>
      </c>
      <c r="S14" s="105">
        <v>21972</v>
      </c>
      <c r="T14" s="105">
        <v>167012</v>
      </c>
      <c r="U14" s="117">
        <v>13.602750717999999</v>
      </c>
      <c r="V14" s="106">
        <v>12.907978116000001</v>
      </c>
      <c r="W14" s="106">
        <v>14.334919491999999</v>
      </c>
      <c r="X14" s="106">
        <v>7.1877500000000005E-23</v>
      </c>
      <c r="Y14" s="108">
        <v>13.15594089</v>
      </c>
      <c r="Z14" s="106">
        <v>12.983131577</v>
      </c>
      <c r="AA14" s="106">
        <v>13.331050347</v>
      </c>
      <c r="AB14" s="106">
        <v>1.3012779414</v>
      </c>
      <c r="AC14" s="106">
        <v>1.2348140121</v>
      </c>
      <c r="AD14" s="106">
        <v>1.3713192950999999</v>
      </c>
      <c r="AE14" s="105" t="s">
        <v>47</v>
      </c>
      <c r="AF14" s="106">
        <v>0.74847168340000003</v>
      </c>
      <c r="AG14" s="106">
        <v>0.71814026760000005</v>
      </c>
      <c r="AH14" s="106">
        <v>0.78008417870000002</v>
      </c>
      <c r="AI14" s="112">
        <v>7.0448869999999996E-43</v>
      </c>
      <c r="AJ14" s="105">
        <v>20389</v>
      </c>
      <c r="AK14" s="105">
        <v>177677</v>
      </c>
      <c r="AL14" s="117">
        <v>11.623268233999999</v>
      </c>
      <c r="AM14" s="106">
        <v>11.031549927</v>
      </c>
      <c r="AN14" s="106">
        <v>12.246725558</v>
      </c>
      <c r="AO14" s="106">
        <v>6.8750060000000002E-26</v>
      </c>
      <c r="AP14" s="108">
        <v>11.475317571</v>
      </c>
      <c r="AQ14" s="106">
        <v>11.318881231000001</v>
      </c>
      <c r="AR14" s="106">
        <v>11.63391599</v>
      </c>
      <c r="AS14" s="106">
        <v>1.3237753268000001</v>
      </c>
      <c r="AT14" s="106">
        <v>1.2563844623</v>
      </c>
      <c r="AU14" s="106">
        <v>1.3947809516</v>
      </c>
      <c r="AV14" s="105" t="s">
        <v>246</v>
      </c>
      <c r="AW14" s="106">
        <v>0.77712810139999999</v>
      </c>
      <c r="AX14" s="106">
        <v>0.74566645649999996</v>
      </c>
      <c r="AY14" s="106">
        <v>0.80991719650000005</v>
      </c>
      <c r="AZ14" s="112">
        <v>5.8638760000000002E-33</v>
      </c>
      <c r="BA14" s="106" t="s">
        <v>247</v>
      </c>
      <c r="BB14" s="106">
        <v>0.2078650222</v>
      </c>
      <c r="BC14" s="106">
        <v>1.1193134363999999</v>
      </c>
      <c r="BD14" s="106">
        <v>0.93923273399999996</v>
      </c>
      <c r="BE14" s="106">
        <v>1.3339213206</v>
      </c>
      <c r="BF14" s="105" t="s">
        <v>243</v>
      </c>
      <c r="BG14" s="106">
        <v>2.56392571E-2</v>
      </c>
      <c r="BH14" s="106">
        <v>0.81841012349999998</v>
      </c>
      <c r="BI14" s="106">
        <v>0.68633554730000002</v>
      </c>
      <c r="BJ14" s="106">
        <v>0.97590039269999995</v>
      </c>
      <c r="BK14" s="105">
        <v>1</v>
      </c>
      <c r="BL14" s="105">
        <v>2</v>
      </c>
      <c r="BM14" s="105">
        <v>3</v>
      </c>
      <c r="BN14" s="105" t="s">
        <v>272</v>
      </c>
      <c r="BO14" s="105" t="s">
        <v>272</v>
      </c>
      <c r="BP14" s="105" t="s">
        <v>272</v>
      </c>
      <c r="BQ14" s="105" t="s">
        <v>230</v>
      </c>
      <c r="BR14" s="106" t="s">
        <v>28</v>
      </c>
      <c r="BS14" s="106" t="s">
        <v>28</v>
      </c>
      <c r="BT14" s="106" t="s">
        <v>28</v>
      </c>
      <c r="BU14" s="106" t="s">
        <v>28</v>
      </c>
      <c r="BV14" s="115" t="s">
        <v>269</v>
      </c>
      <c r="BW14" s="116">
        <v>20350</v>
      </c>
      <c r="BX14" s="116">
        <v>21972</v>
      </c>
      <c r="BY14" s="116">
        <v>20389</v>
      </c>
    </row>
    <row r="15" spans="1:77" x14ac:dyDescent="0.3">
      <c r="A15" t="s">
        <v>34</v>
      </c>
      <c r="B15" s="105">
        <v>18811</v>
      </c>
      <c r="C15" s="105">
        <v>154909</v>
      </c>
      <c r="D15" s="117">
        <v>12.486950553</v>
      </c>
      <c r="E15" s="106">
        <v>11.842270214999999</v>
      </c>
      <c r="F15" s="106">
        <v>13.166726588</v>
      </c>
      <c r="G15" s="106">
        <v>2.2964800000000001E-5</v>
      </c>
      <c r="H15" s="108">
        <v>12.143258299999999</v>
      </c>
      <c r="I15" s="106">
        <v>11.970961197999999</v>
      </c>
      <c r="J15" s="106">
        <v>12.318035261</v>
      </c>
      <c r="K15" s="106">
        <v>1.1213237101</v>
      </c>
      <c r="L15" s="106">
        <v>1.0634316454999999</v>
      </c>
      <c r="M15" s="106">
        <v>1.1823673559000001</v>
      </c>
      <c r="N15" s="106" t="s">
        <v>28</v>
      </c>
      <c r="O15" s="106" t="s">
        <v>28</v>
      </c>
      <c r="P15" s="106" t="s">
        <v>28</v>
      </c>
      <c r="Q15" s="106" t="s">
        <v>28</v>
      </c>
      <c r="R15" s="106" t="s">
        <v>28</v>
      </c>
      <c r="S15" s="105">
        <v>20388</v>
      </c>
      <c r="T15" s="105">
        <v>167130</v>
      </c>
      <c r="U15" s="117">
        <v>12.480590036000001</v>
      </c>
      <c r="V15" s="106">
        <v>11.839699947</v>
      </c>
      <c r="W15" s="106">
        <v>13.156171892</v>
      </c>
      <c r="X15" s="106">
        <v>4.3973020000000003E-11</v>
      </c>
      <c r="Y15" s="108">
        <v>12.198887094</v>
      </c>
      <c r="Z15" s="106">
        <v>12.032582701000001</v>
      </c>
      <c r="AA15" s="106">
        <v>12.367490009000001</v>
      </c>
      <c r="AB15" s="106">
        <v>1.1939288491</v>
      </c>
      <c r="AC15" s="106">
        <v>1.1326194747</v>
      </c>
      <c r="AD15" s="106">
        <v>1.2585569368</v>
      </c>
      <c r="AE15" s="105" t="s">
        <v>28</v>
      </c>
      <c r="AF15" s="105" t="s">
        <v>28</v>
      </c>
      <c r="AG15" s="105" t="s">
        <v>28</v>
      </c>
      <c r="AH15" s="105" t="s">
        <v>28</v>
      </c>
      <c r="AI15" s="105" t="s">
        <v>28</v>
      </c>
      <c r="AJ15" s="105">
        <v>19006</v>
      </c>
      <c r="AK15" s="105">
        <v>175631</v>
      </c>
      <c r="AL15" s="117">
        <v>10.934215844000001</v>
      </c>
      <c r="AM15" s="106">
        <v>10.37439633</v>
      </c>
      <c r="AN15" s="106">
        <v>11.524244142000001</v>
      </c>
      <c r="AO15" s="106">
        <v>2.8117040000000002E-16</v>
      </c>
      <c r="AP15" s="108">
        <v>10.821552004000001</v>
      </c>
      <c r="AQ15" s="106">
        <v>10.668792306</v>
      </c>
      <c r="AR15" s="106">
        <v>10.976498972</v>
      </c>
      <c r="AS15" s="106">
        <v>1.2452990725999999</v>
      </c>
      <c r="AT15" s="106">
        <v>1.1815411651000001</v>
      </c>
      <c r="AU15" s="106">
        <v>1.3124974619000001</v>
      </c>
      <c r="AV15" s="105" t="s">
        <v>28</v>
      </c>
      <c r="AW15" s="105" t="s">
        <v>28</v>
      </c>
      <c r="AX15" s="105" t="s">
        <v>28</v>
      </c>
      <c r="AY15" s="105" t="s">
        <v>28</v>
      </c>
      <c r="AZ15" s="105" t="s">
        <v>28</v>
      </c>
      <c r="BA15" s="105" t="s">
        <v>28</v>
      </c>
      <c r="BB15" s="105" t="s">
        <v>28</v>
      </c>
      <c r="BC15" s="105" t="s">
        <v>28</v>
      </c>
      <c r="BD15" s="105" t="s">
        <v>28</v>
      </c>
      <c r="BE15" s="105" t="s">
        <v>28</v>
      </c>
      <c r="BF15" s="105" t="s">
        <v>28</v>
      </c>
      <c r="BG15" s="105" t="s">
        <v>28</v>
      </c>
      <c r="BH15" s="105" t="s">
        <v>28</v>
      </c>
      <c r="BI15" s="105" t="s">
        <v>28</v>
      </c>
      <c r="BJ15" s="105" t="s">
        <v>28</v>
      </c>
      <c r="BK15" s="105">
        <v>1</v>
      </c>
      <c r="BL15" s="105">
        <v>2</v>
      </c>
      <c r="BM15" s="105">
        <v>3</v>
      </c>
      <c r="BN15" s="105" t="s">
        <v>28</v>
      </c>
      <c r="BO15" s="105" t="s">
        <v>28</v>
      </c>
      <c r="BP15" s="105" t="s">
        <v>28</v>
      </c>
      <c r="BQ15" s="105" t="s">
        <v>28</v>
      </c>
      <c r="BR15" s="106" t="s">
        <v>28</v>
      </c>
      <c r="BS15" s="106" t="s">
        <v>28</v>
      </c>
      <c r="BT15" s="106" t="s">
        <v>28</v>
      </c>
      <c r="BU15" s="106" t="s">
        <v>28</v>
      </c>
      <c r="BV15" s="115" t="s">
        <v>269</v>
      </c>
      <c r="BW15" s="116">
        <v>18811</v>
      </c>
      <c r="BX15" s="116">
        <v>20388</v>
      </c>
      <c r="BY15" s="116">
        <v>19006</v>
      </c>
    </row>
    <row r="16" spans="1:77" x14ac:dyDescent="0.3">
      <c r="A16" t="s">
        <v>35</v>
      </c>
      <c r="B16" s="105">
        <v>17979</v>
      </c>
      <c r="C16" s="105">
        <v>154497</v>
      </c>
      <c r="D16" s="117">
        <v>11.982056118999999</v>
      </c>
      <c r="E16" s="106">
        <v>11.361236841</v>
      </c>
      <c r="F16" s="106">
        <v>12.636799219</v>
      </c>
      <c r="G16" s="106">
        <v>6.9764099000000001E-3</v>
      </c>
      <c r="H16" s="108">
        <v>11.637119167</v>
      </c>
      <c r="I16" s="106">
        <v>11.468253804</v>
      </c>
      <c r="J16" s="106">
        <v>11.808471004999999</v>
      </c>
      <c r="K16" s="106">
        <v>1.0759843699</v>
      </c>
      <c r="L16" s="106">
        <v>1.0202350200000001</v>
      </c>
      <c r="M16" s="106">
        <v>1.1347800669000001</v>
      </c>
      <c r="N16" s="106" t="s">
        <v>28</v>
      </c>
      <c r="O16" s="105" t="s">
        <v>28</v>
      </c>
      <c r="P16" s="105" t="s">
        <v>28</v>
      </c>
      <c r="Q16" s="105" t="s">
        <v>28</v>
      </c>
      <c r="R16" s="105" t="s">
        <v>28</v>
      </c>
      <c r="S16" s="105">
        <v>19217</v>
      </c>
      <c r="T16" s="105">
        <v>166745</v>
      </c>
      <c r="U16" s="117">
        <v>11.719158898</v>
      </c>
      <c r="V16" s="106">
        <v>11.115695548</v>
      </c>
      <c r="W16" s="106">
        <v>12.355383851999999</v>
      </c>
      <c r="X16" s="106">
        <v>2.2602199999999999E-5</v>
      </c>
      <c r="Y16" s="108">
        <v>11.524783352</v>
      </c>
      <c r="Z16" s="106">
        <v>11.362985953999999</v>
      </c>
      <c r="AA16" s="106">
        <v>11.688884581</v>
      </c>
      <c r="AB16" s="106">
        <v>1.1210881741000001</v>
      </c>
      <c r="AC16" s="106">
        <v>1.0633591484</v>
      </c>
      <c r="AD16" s="106">
        <v>1.1819512683</v>
      </c>
      <c r="AE16" s="105" t="s">
        <v>28</v>
      </c>
      <c r="AF16" s="105" t="s">
        <v>28</v>
      </c>
      <c r="AG16" s="105" t="s">
        <v>28</v>
      </c>
      <c r="AH16" s="105" t="s">
        <v>28</v>
      </c>
      <c r="AI16" s="105" t="s">
        <v>28</v>
      </c>
      <c r="AJ16" s="105">
        <v>17355</v>
      </c>
      <c r="AK16" s="105">
        <v>176080</v>
      </c>
      <c r="AL16" s="117">
        <v>10.02072519</v>
      </c>
      <c r="AM16" s="106">
        <v>9.5050907353999996</v>
      </c>
      <c r="AN16" s="106">
        <v>10.564331906</v>
      </c>
      <c r="AO16" s="106">
        <v>9.4721691999999998E-7</v>
      </c>
      <c r="AP16" s="108">
        <v>9.8563153111999995</v>
      </c>
      <c r="AQ16" s="106">
        <v>9.7107614520999999</v>
      </c>
      <c r="AR16" s="106">
        <v>10.004050866</v>
      </c>
      <c r="AS16" s="106">
        <v>1.1412615192</v>
      </c>
      <c r="AT16" s="106">
        <v>1.0825358532</v>
      </c>
      <c r="AU16" s="106">
        <v>1.2031729493000001</v>
      </c>
      <c r="AV16" s="105" t="s">
        <v>28</v>
      </c>
      <c r="AW16" s="105" t="s">
        <v>28</v>
      </c>
      <c r="AX16" s="105" t="s">
        <v>28</v>
      </c>
      <c r="AY16" s="105" t="s">
        <v>28</v>
      </c>
      <c r="AZ16" s="105" t="s">
        <v>28</v>
      </c>
      <c r="BA16" s="105" t="s">
        <v>28</v>
      </c>
      <c r="BB16" s="105" t="s">
        <v>28</v>
      </c>
      <c r="BC16" s="105" t="s">
        <v>28</v>
      </c>
      <c r="BD16" s="105" t="s">
        <v>28</v>
      </c>
      <c r="BE16" s="105" t="s">
        <v>28</v>
      </c>
      <c r="BF16" s="105" t="s">
        <v>28</v>
      </c>
      <c r="BG16" s="105" t="s">
        <v>28</v>
      </c>
      <c r="BH16" s="105" t="s">
        <v>28</v>
      </c>
      <c r="BI16" s="105" t="s">
        <v>28</v>
      </c>
      <c r="BJ16" s="105" t="s">
        <v>28</v>
      </c>
      <c r="BK16" s="105">
        <v>1</v>
      </c>
      <c r="BL16" s="105">
        <v>2</v>
      </c>
      <c r="BM16" s="105">
        <v>3</v>
      </c>
      <c r="BN16" s="105" t="s">
        <v>28</v>
      </c>
      <c r="BO16" s="105" t="s">
        <v>28</v>
      </c>
      <c r="BP16" s="105" t="s">
        <v>28</v>
      </c>
      <c r="BQ16" s="105" t="s">
        <v>28</v>
      </c>
      <c r="BR16" s="106" t="s">
        <v>28</v>
      </c>
      <c r="BS16" s="106" t="s">
        <v>28</v>
      </c>
      <c r="BT16" s="106" t="s">
        <v>28</v>
      </c>
      <c r="BU16" s="106" t="s">
        <v>28</v>
      </c>
      <c r="BV16" s="115" t="s">
        <v>269</v>
      </c>
      <c r="BW16" s="116">
        <v>17979</v>
      </c>
      <c r="BX16" s="116">
        <v>19217</v>
      </c>
      <c r="BY16" s="116">
        <v>17355</v>
      </c>
    </row>
    <row r="17" spans="1:77" x14ac:dyDescent="0.3">
      <c r="A17" t="s">
        <v>36</v>
      </c>
      <c r="B17" s="105">
        <v>16375</v>
      </c>
      <c r="C17" s="105">
        <v>154527</v>
      </c>
      <c r="D17" s="117">
        <v>11.116737241999999</v>
      </c>
      <c r="E17" s="106">
        <v>10.534986829999999</v>
      </c>
      <c r="F17" s="106">
        <v>11.730612378</v>
      </c>
      <c r="G17" s="106">
        <v>0.94991958610000005</v>
      </c>
      <c r="H17" s="108">
        <v>10.596853624</v>
      </c>
      <c r="I17" s="106">
        <v>10.435784352000001</v>
      </c>
      <c r="J17" s="106">
        <v>10.760408891999999</v>
      </c>
      <c r="K17" s="106">
        <v>0.99827904310000004</v>
      </c>
      <c r="L17" s="106">
        <v>0.94603806339999996</v>
      </c>
      <c r="M17" s="106">
        <v>1.0534048115000001</v>
      </c>
      <c r="N17" s="106" t="s">
        <v>28</v>
      </c>
      <c r="O17" s="105" t="s">
        <v>28</v>
      </c>
      <c r="P17" s="105" t="s">
        <v>28</v>
      </c>
      <c r="Q17" s="105" t="s">
        <v>28</v>
      </c>
      <c r="R17" s="105" t="s">
        <v>28</v>
      </c>
      <c r="S17" s="105">
        <v>18148</v>
      </c>
      <c r="T17" s="105">
        <v>166604</v>
      </c>
      <c r="U17" s="117">
        <v>11.186650502000001</v>
      </c>
      <c r="V17" s="106">
        <v>10.608489253</v>
      </c>
      <c r="W17" s="106">
        <v>11.796321462</v>
      </c>
      <c r="X17" s="106">
        <v>1.2280569099999999E-2</v>
      </c>
      <c r="Y17" s="108">
        <v>10.892895728999999</v>
      </c>
      <c r="Z17" s="106">
        <v>10.735562084</v>
      </c>
      <c r="AA17" s="106">
        <v>11.052535155999999</v>
      </c>
      <c r="AB17" s="106">
        <v>1.0701469017</v>
      </c>
      <c r="AC17" s="106">
        <v>1.0148383472</v>
      </c>
      <c r="AD17" s="106">
        <v>1.1284697651</v>
      </c>
      <c r="AE17" s="105" t="s">
        <v>28</v>
      </c>
      <c r="AF17" s="105" t="s">
        <v>28</v>
      </c>
      <c r="AG17" s="105" t="s">
        <v>28</v>
      </c>
      <c r="AH17" s="105" t="s">
        <v>28</v>
      </c>
      <c r="AI17" s="105" t="s">
        <v>28</v>
      </c>
      <c r="AJ17" s="105">
        <v>15825</v>
      </c>
      <c r="AK17" s="105">
        <v>174441</v>
      </c>
      <c r="AL17" s="117">
        <v>9.2468524033000001</v>
      </c>
      <c r="AM17" s="106">
        <v>8.7686222237999996</v>
      </c>
      <c r="AN17" s="106">
        <v>9.7511646854999992</v>
      </c>
      <c r="AO17" s="106">
        <v>5.6075248600000002E-2</v>
      </c>
      <c r="AP17" s="108">
        <v>9.0718351764000005</v>
      </c>
      <c r="AQ17" s="106">
        <v>8.9315885081000008</v>
      </c>
      <c r="AR17" s="106">
        <v>9.2142840427999992</v>
      </c>
      <c r="AS17" s="106">
        <v>1.0531250605</v>
      </c>
      <c r="AT17" s="106">
        <v>0.99865937159999996</v>
      </c>
      <c r="AU17" s="106">
        <v>1.1105612431</v>
      </c>
      <c r="AV17" s="105" t="s">
        <v>28</v>
      </c>
      <c r="AW17" s="105" t="s">
        <v>28</v>
      </c>
      <c r="AX17" s="105" t="s">
        <v>28</v>
      </c>
      <c r="AY17" s="105" t="s">
        <v>28</v>
      </c>
      <c r="AZ17" s="105" t="s">
        <v>28</v>
      </c>
      <c r="BA17" s="105" t="s">
        <v>28</v>
      </c>
      <c r="BB17" s="105" t="s">
        <v>28</v>
      </c>
      <c r="BC17" s="105" t="s">
        <v>28</v>
      </c>
      <c r="BD17" s="105" t="s">
        <v>28</v>
      </c>
      <c r="BE17" s="105" t="s">
        <v>28</v>
      </c>
      <c r="BF17" s="105" t="s">
        <v>28</v>
      </c>
      <c r="BG17" s="105" t="s">
        <v>28</v>
      </c>
      <c r="BH17" s="105" t="s">
        <v>28</v>
      </c>
      <c r="BI17" s="105" t="s">
        <v>28</v>
      </c>
      <c r="BJ17" s="105" t="s">
        <v>28</v>
      </c>
      <c r="BK17" s="105" t="s">
        <v>28</v>
      </c>
      <c r="BL17" s="105" t="s">
        <v>28</v>
      </c>
      <c r="BM17" s="105" t="s">
        <v>28</v>
      </c>
      <c r="BN17" s="105" t="s">
        <v>28</v>
      </c>
      <c r="BO17" s="105" t="s">
        <v>28</v>
      </c>
      <c r="BP17" s="105" t="s">
        <v>28</v>
      </c>
      <c r="BQ17" s="105" t="s">
        <v>28</v>
      </c>
      <c r="BR17" s="106" t="s">
        <v>28</v>
      </c>
      <c r="BS17" s="106" t="s">
        <v>28</v>
      </c>
      <c r="BT17" s="106" t="s">
        <v>28</v>
      </c>
      <c r="BU17" s="106" t="s">
        <v>28</v>
      </c>
      <c r="BV17" s="115" t="s">
        <v>28</v>
      </c>
      <c r="BW17" s="116">
        <v>16375</v>
      </c>
      <c r="BX17" s="116">
        <v>18148</v>
      </c>
      <c r="BY17" s="116">
        <v>15825</v>
      </c>
    </row>
    <row r="18" spans="1:77" x14ac:dyDescent="0.3">
      <c r="A18" t="s">
        <v>44</v>
      </c>
      <c r="B18" s="105">
        <v>15562</v>
      </c>
      <c r="C18" s="105">
        <v>157417</v>
      </c>
      <c r="D18" s="117">
        <v>10.330238585</v>
      </c>
      <c r="E18" s="106">
        <v>9.7892679289999993</v>
      </c>
      <c r="F18" s="106">
        <v>10.901104147</v>
      </c>
      <c r="G18" s="106">
        <v>6.2102421999999996E-3</v>
      </c>
      <c r="H18" s="108">
        <v>9.8858446038000007</v>
      </c>
      <c r="I18" s="106">
        <v>9.7317377546999992</v>
      </c>
      <c r="J18" s="106">
        <v>10.042391811</v>
      </c>
      <c r="K18" s="106">
        <v>0.92765174390000005</v>
      </c>
      <c r="L18" s="106">
        <v>0.87907277179999999</v>
      </c>
      <c r="M18" s="106">
        <v>0.97891526799999995</v>
      </c>
      <c r="N18" s="106" t="s">
        <v>28</v>
      </c>
      <c r="O18" s="105" t="s">
        <v>28</v>
      </c>
      <c r="P18" s="105" t="s">
        <v>28</v>
      </c>
      <c r="Q18" s="105" t="s">
        <v>28</v>
      </c>
      <c r="R18" s="105" t="s">
        <v>28</v>
      </c>
      <c r="S18" s="105">
        <v>15216</v>
      </c>
      <c r="T18" s="105">
        <v>169270</v>
      </c>
      <c r="U18" s="117">
        <v>9.3037348546</v>
      </c>
      <c r="V18" s="106">
        <v>8.8178253274999996</v>
      </c>
      <c r="W18" s="106">
        <v>9.8164206058999994</v>
      </c>
      <c r="X18" s="106">
        <v>2.0708800000000001E-5</v>
      </c>
      <c r="Y18" s="108">
        <v>8.9891888698999995</v>
      </c>
      <c r="Z18" s="106">
        <v>8.8474879556000001</v>
      </c>
      <c r="AA18" s="106">
        <v>9.1331592586999992</v>
      </c>
      <c r="AB18" s="106">
        <v>0.8900218191</v>
      </c>
      <c r="AC18" s="106">
        <v>0.84353832750000002</v>
      </c>
      <c r="AD18" s="106">
        <v>0.93906680070000004</v>
      </c>
      <c r="AE18" s="105" t="s">
        <v>28</v>
      </c>
      <c r="AF18" s="105" t="s">
        <v>28</v>
      </c>
      <c r="AG18" s="105" t="s">
        <v>28</v>
      </c>
      <c r="AH18" s="105" t="s">
        <v>28</v>
      </c>
      <c r="AI18" s="105" t="s">
        <v>28</v>
      </c>
      <c r="AJ18" s="105">
        <v>14689</v>
      </c>
      <c r="AK18" s="105">
        <v>172380</v>
      </c>
      <c r="AL18" s="117">
        <v>8.6589262211999998</v>
      </c>
      <c r="AM18" s="106">
        <v>8.2088176991000008</v>
      </c>
      <c r="AN18" s="106">
        <v>9.1337152380000006</v>
      </c>
      <c r="AO18" s="106">
        <v>0.60902095899999997</v>
      </c>
      <c r="AP18" s="108">
        <v>8.5212901729000006</v>
      </c>
      <c r="AQ18" s="106">
        <v>8.3845958581000009</v>
      </c>
      <c r="AR18" s="106">
        <v>8.6602130191000004</v>
      </c>
      <c r="AS18" s="106">
        <v>0.98616608149999996</v>
      </c>
      <c r="AT18" s="106">
        <v>0.9349031713</v>
      </c>
      <c r="AU18" s="106">
        <v>1.0402398559999999</v>
      </c>
      <c r="AV18" s="105" t="s">
        <v>28</v>
      </c>
      <c r="AW18" s="105" t="s">
        <v>28</v>
      </c>
      <c r="AX18" s="105" t="s">
        <v>28</v>
      </c>
      <c r="AY18" s="105" t="s">
        <v>28</v>
      </c>
      <c r="AZ18" s="105" t="s">
        <v>28</v>
      </c>
      <c r="BA18" s="105" t="s">
        <v>28</v>
      </c>
      <c r="BB18" s="105" t="s">
        <v>28</v>
      </c>
      <c r="BC18" s="105" t="s">
        <v>28</v>
      </c>
      <c r="BD18" s="105" t="s">
        <v>28</v>
      </c>
      <c r="BE18" s="105" t="s">
        <v>28</v>
      </c>
      <c r="BF18" s="105" t="s">
        <v>28</v>
      </c>
      <c r="BG18" s="105" t="s">
        <v>28</v>
      </c>
      <c r="BH18" s="105" t="s">
        <v>28</v>
      </c>
      <c r="BI18" s="105" t="s">
        <v>28</v>
      </c>
      <c r="BJ18" s="105" t="s">
        <v>28</v>
      </c>
      <c r="BK18" s="105">
        <v>1</v>
      </c>
      <c r="BL18" s="105">
        <v>2</v>
      </c>
      <c r="BM18" s="105" t="s">
        <v>28</v>
      </c>
      <c r="BN18" s="105" t="s">
        <v>28</v>
      </c>
      <c r="BO18" s="105" t="s">
        <v>28</v>
      </c>
      <c r="BP18" s="105" t="s">
        <v>28</v>
      </c>
      <c r="BQ18" s="105" t="s">
        <v>28</v>
      </c>
      <c r="BR18" s="106" t="s">
        <v>28</v>
      </c>
      <c r="BS18" s="106" t="s">
        <v>28</v>
      </c>
      <c r="BT18" s="106" t="s">
        <v>28</v>
      </c>
      <c r="BU18" s="106" t="s">
        <v>28</v>
      </c>
      <c r="BV18" s="115" t="s">
        <v>459</v>
      </c>
      <c r="BW18" s="116">
        <v>15562</v>
      </c>
      <c r="BX18" s="116">
        <v>15216</v>
      </c>
      <c r="BY18" s="116">
        <v>14689</v>
      </c>
    </row>
    <row r="19" spans="1:77" x14ac:dyDescent="0.3">
      <c r="A19" t="s">
        <v>45</v>
      </c>
      <c r="B19" s="105">
        <v>134679</v>
      </c>
      <c r="C19" s="105">
        <v>1282421</v>
      </c>
      <c r="D19" s="117">
        <v>11.135901648999999</v>
      </c>
      <c r="E19" s="106">
        <v>10.589229998</v>
      </c>
      <c r="F19" s="106">
        <v>11.710795362000001</v>
      </c>
      <c r="G19" s="106" t="s">
        <v>28</v>
      </c>
      <c r="H19" s="108">
        <v>10.501933451999999</v>
      </c>
      <c r="I19" s="106">
        <v>10.445995288000001</v>
      </c>
      <c r="J19" s="106">
        <v>10.558171164999999</v>
      </c>
      <c r="K19" s="106" t="s">
        <v>28</v>
      </c>
      <c r="L19" s="106" t="s">
        <v>28</v>
      </c>
      <c r="M19" s="106" t="s">
        <v>28</v>
      </c>
      <c r="N19" s="106" t="s">
        <v>28</v>
      </c>
      <c r="O19" s="105" t="s">
        <v>28</v>
      </c>
      <c r="P19" s="105" t="s">
        <v>28</v>
      </c>
      <c r="Q19" s="105" t="s">
        <v>28</v>
      </c>
      <c r="R19" s="105" t="s">
        <v>28</v>
      </c>
      <c r="S19" s="105">
        <v>137113</v>
      </c>
      <c r="T19" s="105">
        <v>1367828</v>
      </c>
      <c r="U19" s="117">
        <v>10.453378395</v>
      </c>
      <c r="V19" s="106">
        <v>9.9414528933999993</v>
      </c>
      <c r="W19" s="106">
        <v>10.991665005</v>
      </c>
      <c r="X19" s="106" t="s">
        <v>28</v>
      </c>
      <c r="Y19" s="108">
        <v>10.024140462</v>
      </c>
      <c r="Z19" s="106">
        <v>9.9712220205000008</v>
      </c>
      <c r="AA19" s="106">
        <v>10.077339748</v>
      </c>
      <c r="AB19" s="106" t="s">
        <v>28</v>
      </c>
      <c r="AC19" s="106" t="s">
        <v>28</v>
      </c>
      <c r="AD19" s="106" t="s">
        <v>28</v>
      </c>
      <c r="AE19" s="105" t="s">
        <v>28</v>
      </c>
      <c r="AF19" s="105" t="s">
        <v>28</v>
      </c>
      <c r="AG19" s="105" t="s">
        <v>28</v>
      </c>
      <c r="AH19" s="105" t="s">
        <v>28</v>
      </c>
      <c r="AI19" s="105" t="s">
        <v>28</v>
      </c>
      <c r="AJ19" s="105">
        <v>126220</v>
      </c>
      <c r="AK19" s="105">
        <v>1437521</v>
      </c>
      <c r="AL19" s="117">
        <v>8.7803934689999998</v>
      </c>
      <c r="AM19" s="106">
        <v>8.7320875240000007</v>
      </c>
      <c r="AN19" s="106">
        <v>8.8289666427999993</v>
      </c>
      <c r="AO19" s="106" t="s">
        <v>28</v>
      </c>
      <c r="AP19" s="108">
        <v>8.7803934689999998</v>
      </c>
      <c r="AQ19" s="106">
        <v>8.7320875240000007</v>
      </c>
      <c r="AR19" s="106">
        <v>8.8289666427999993</v>
      </c>
      <c r="AS19" s="106" t="s">
        <v>28</v>
      </c>
      <c r="AT19" s="106" t="s">
        <v>28</v>
      </c>
      <c r="AU19" s="106" t="s">
        <v>28</v>
      </c>
      <c r="AV19" s="105" t="s">
        <v>28</v>
      </c>
      <c r="AW19" s="105" t="s">
        <v>28</v>
      </c>
      <c r="AX19" s="105" t="s">
        <v>28</v>
      </c>
      <c r="AY19" s="105" t="s">
        <v>28</v>
      </c>
      <c r="AZ19" s="105" t="s">
        <v>28</v>
      </c>
      <c r="BA19" s="105" t="s">
        <v>28</v>
      </c>
      <c r="BB19" s="105" t="s">
        <v>28</v>
      </c>
      <c r="BC19" s="105" t="s">
        <v>28</v>
      </c>
      <c r="BD19" s="105" t="s">
        <v>28</v>
      </c>
      <c r="BE19" s="105" t="s">
        <v>28</v>
      </c>
      <c r="BF19" s="105" t="s">
        <v>28</v>
      </c>
      <c r="BG19" s="105" t="s">
        <v>28</v>
      </c>
      <c r="BH19" s="105" t="s">
        <v>28</v>
      </c>
      <c r="BI19" s="105" t="s">
        <v>28</v>
      </c>
      <c r="BJ19" s="105" t="s">
        <v>28</v>
      </c>
      <c r="BK19" s="105" t="s">
        <v>28</v>
      </c>
      <c r="BL19" s="105" t="s">
        <v>28</v>
      </c>
      <c r="BM19" s="105" t="s">
        <v>28</v>
      </c>
      <c r="BN19" s="105" t="s">
        <v>28</v>
      </c>
      <c r="BO19" s="105" t="s">
        <v>28</v>
      </c>
      <c r="BP19" s="105" t="s">
        <v>28</v>
      </c>
      <c r="BQ19" s="105" t="s">
        <v>28</v>
      </c>
      <c r="BR19" s="106" t="s">
        <v>28</v>
      </c>
      <c r="BS19" s="106" t="s">
        <v>28</v>
      </c>
      <c r="BT19" s="106" t="s">
        <v>28</v>
      </c>
      <c r="BU19" s="106" t="s">
        <v>28</v>
      </c>
      <c r="BV19" s="115" t="s">
        <v>28</v>
      </c>
      <c r="BW19" s="116">
        <v>134679</v>
      </c>
      <c r="BX19" s="116">
        <v>137113</v>
      </c>
      <c r="BY19" s="116">
        <v>126220</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472</v>
      </c>
      <c r="B1" s="61"/>
      <c r="C1" s="61"/>
      <c r="D1" s="61"/>
      <c r="E1" s="61"/>
      <c r="F1" s="61"/>
      <c r="G1" s="61"/>
      <c r="H1" s="61"/>
      <c r="I1" s="61"/>
      <c r="J1" s="61"/>
      <c r="K1" s="61"/>
      <c r="L1" s="61"/>
    </row>
    <row r="2" spans="1:16" s="62" customFormat="1" ht="18.899999999999999" customHeight="1" x14ac:dyDescent="0.3">
      <c r="A2" s="1" t="s">
        <v>461</v>
      </c>
      <c r="B2" s="63"/>
      <c r="C2" s="63"/>
      <c r="D2" s="63"/>
      <c r="E2" s="63"/>
      <c r="F2" s="63"/>
      <c r="G2" s="63"/>
      <c r="H2" s="63"/>
      <c r="I2" s="63"/>
      <c r="J2" s="63"/>
      <c r="K2" s="61"/>
      <c r="L2" s="61"/>
    </row>
    <row r="3" spans="1:16" s="66" customFormat="1" ht="54" customHeight="1" x14ac:dyDescent="0.3">
      <c r="A3" s="104" t="s">
        <v>464</v>
      </c>
      <c r="B3" s="64" t="s">
        <v>432</v>
      </c>
      <c r="C3" s="64" t="s">
        <v>438</v>
      </c>
      <c r="D3" s="64" t="s">
        <v>435</v>
      </c>
      <c r="E3" s="64" t="s">
        <v>433</v>
      </c>
      <c r="F3" s="64" t="s">
        <v>439</v>
      </c>
      <c r="G3" s="64" t="s">
        <v>436</v>
      </c>
      <c r="H3" s="64" t="s">
        <v>434</v>
      </c>
      <c r="I3" s="64" t="s">
        <v>440</v>
      </c>
      <c r="J3" s="64" t="s">
        <v>437</v>
      </c>
      <c r="O3" s="67"/>
      <c r="P3" s="67"/>
    </row>
    <row r="4" spans="1:16" s="62" customFormat="1" ht="18.899999999999999" customHeight="1" x14ac:dyDescent="0.3">
      <c r="A4" s="83" t="s">
        <v>289</v>
      </c>
      <c r="B4" s="69">
        <v>7656</v>
      </c>
      <c r="C4" s="70">
        <v>9.5793398564000007</v>
      </c>
      <c r="D4" s="70">
        <v>10.145121649</v>
      </c>
      <c r="E4" s="69">
        <v>7613</v>
      </c>
      <c r="F4" s="70">
        <v>7.8623139762000003</v>
      </c>
      <c r="G4" s="70">
        <v>8.5164801783000001</v>
      </c>
      <c r="H4" s="69">
        <v>7588</v>
      </c>
      <c r="I4" s="70">
        <v>7.2132705926999998</v>
      </c>
      <c r="J4" s="84">
        <v>7.5152833755000001</v>
      </c>
    </row>
    <row r="5" spans="1:16" s="62" customFormat="1" ht="18.899999999999999" customHeight="1" x14ac:dyDescent="0.3">
      <c r="A5" s="83" t="s">
        <v>290</v>
      </c>
      <c r="B5" s="69">
        <v>4088</v>
      </c>
      <c r="C5" s="70">
        <v>11.152335225</v>
      </c>
      <c r="D5" s="70">
        <v>11.129996208</v>
      </c>
      <c r="E5" s="69">
        <v>4069</v>
      </c>
      <c r="F5" s="70">
        <v>10.817780614</v>
      </c>
      <c r="G5" s="70">
        <v>10.474427256</v>
      </c>
      <c r="H5" s="69">
        <v>3641</v>
      </c>
      <c r="I5" s="70">
        <v>9.0761790806999993</v>
      </c>
      <c r="J5" s="84">
        <v>8.8255303477999991</v>
      </c>
    </row>
    <row r="6" spans="1:16" s="62" customFormat="1" ht="18.899999999999999" customHeight="1" x14ac:dyDescent="0.3">
      <c r="A6" s="83" t="s">
        <v>291</v>
      </c>
      <c r="B6" s="69">
        <v>5856</v>
      </c>
      <c r="C6" s="70">
        <v>10.035989717</v>
      </c>
      <c r="D6" s="70">
        <v>10.2488606</v>
      </c>
      <c r="E6" s="69">
        <v>6503</v>
      </c>
      <c r="F6" s="70">
        <v>10.096885383</v>
      </c>
      <c r="G6" s="70">
        <v>10.154971106</v>
      </c>
      <c r="H6" s="69">
        <v>6559</v>
      </c>
      <c r="I6" s="70">
        <v>9.3551653806000008</v>
      </c>
      <c r="J6" s="84">
        <v>9.3917005911999993</v>
      </c>
    </row>
    <row r="7" spans="1:16" s="62" customFormat="1" ht="18.899999999999999" customHeight="1" x14ac:dyDescent="0.3">
      <c r="A7" s="83" t="s">
        <v>292</v>
      </c>
      <c r="B7" s="69">
        <v>7454</v>
      </c>
      <c r="C7" s="70">
        <v>11.028911313</v>
      </c>
      <c r="D7" s="70">
        <v>11.200838672</v>
      </c>
      <c r="E7" s="69">
        <v>7721</v>
      </c>
      <c r="F7" s="70">
        <v>10.635865223</v>
      </c>
      <c r="G7" s="70">
        <v>10.685750118</v>
      </c>
      <c r="H7" s="69">
        <v>6797</v>
      </c>
      <c r="I7" s="70">
        <v>9.1965687070000008</v>
      </c>
      <c r="J7" s="84">
        <v>9.0895677913000004</v>
      </c>
    </row>
    <row r="8" spans="1:16" s="62" customFormat="1" ht="18.899999999999999" customHeight="1" x14ac:dyDescent="0.3">
      <c r="A8" s="83" t="s">
        <v>293</v>
      </c>
      <c r="B8" s="69">
        <v>3971</v>
      </c>
      <c r="C8" s="70">
        <v>10.840248963000001</v>
      </c>
      <c r="D8" s="70">
        <v>11.177414373</v>
      </c>
      <c r="E8" s="69">
        <v>4930</v>
      </c>
      <c r="F8" s="70">
        <v>12.350936967999999</v>
      </c>
      <c r="G8" s="70">
        <v>12.557768075</v>
      </c>
      <c r="H8" s="69">
        <v>4616</v>
      </c>
      <c r="I8" s="70">
        <v>10.449112639999999</v>
      </c>
      <c r="J8" s="84">
        <v>10.596533693</v>
      </c>
    </row>
    <row r="9" spans="1:16" s="62" customFormat="1" ht="18.899999999999999" customHeight="1" x14ac:dyDescent="0.3">
      <c r="A9" s="83" t="s">
        <v>294</v>
      </c>
      <c r="B9" s="69">
        <v>7924</v>
      </c>
      <c r="C9" s="70">
        <v>11.018716801</v>
      </c>
      <c r="D9" s="70">
        <v>11.501215983</v>
      </c>
      <c r="E9" s="69">
        <v>9061</v>
      </c>
      <c r="F9" s="70">
        <v>11.383022825999999</v>
      </c>
      <c r="G9" s="70">
        <v>11.856800015999999</v>
      </c>
      <c r="H9" s="69">
        <v>8495</v>
      </c>
      <c r="I9" s="70">
        <v>9.5546057810999994</v>
      </c>
      <c r="J9" s="84">
        <v>9.8819704817999998</v>
      </c>
    </row>
    <row r="10" spans="1:16" s="62" customFormat="1" ht="18.899999999999999" customHeight="1" x14ac:dyDescent="0.3">
      <c r="A10" s="83" t="s">
        <v>295</v>
      </c>
      <c r="B10" s="69">
        <v>6206</v>
      </c>
      <c r="C10" s="70">
        <v>10.742599965</v>
      </c>
      <c r="D10" s="70">
        <v>10.852129817</v>
      </c>
      <c r="E10" s="69">
        <v>5998</v>
      </c>
      <c r="F10" s="70">
        <v>9.8032165272</v>
      </c>
      <c r="G10" s="70">
        <v>9.9061317361000008</v>
      </c>
      <c r="H10" s="69">
        <v>5454</v>
      </c>
      <c r="I10" s="70">
        <v>8.7078696533999995</v>
      </c>
      <c r="J10" s="84">
        <v>8.7648705453000009</v>
      </c>
    </row>
    <row r="11" spans="1:16" s="62" customFormat="1" ht="18.899999999999999" customHeight="1" x14ac:dyDescent="0.3">
      <c r="A11" s="83" t="s">
        <v>296</v>
      </c>
      <c r="B11" s="69">
        <v>9916</v>
      </c>
      <c r="C11" s="70">
        <v>10.136986301</v>
      </c>
      <c r="D11" s="70">
        <v>10.366465647</v>
      </c>
      <c r="E11" s="69">
        <v>11004</v>
      </c>
      <c r="F11" s="70">
        <v>10.733306022000001</v>
      </c>
      <c r="G11" s="70">
        <v>10.674460168</v>
      </c>
      <c r="H11" s="69">
        <v>11105</v>
      </c>
      <c r="I11" s="70">
        <v>10.344377893000001</v>
      </c>
      <c r="J11" s="84">
        <v>10.164888752</v>
      </c>
    </row>
    <row r="12" spans="1:16" s="62" customFormat="1" ht="18.899999999999999" customHeight="1" x14ac:dyDescent="0.3">
      <c r="A12" s="83" t="s">
        <v>297</v>
      </c>
      <c r="B12" s="69">
        <v>3981</v>
      </c>
      <c r="C12" s="70">
        <v>11.277300926000001</v>
      </c>
      <c r="D12" s="70">
        <v>11.981803631</v>
      </c>
      <c r="E12" s="69">
        <v>4697</v>
      </c>
      <c r="F12" s="70">
        <v>12.46913908</v>
      </c>
      <c r="G12" s="70">
        <v>13.186500339</v>
      </c>
      <c r="H12" s="69">
        <v>3870</v>
      </c>
      <c r="I12" s="70">
        <v>10.104438642</v>
      </c>
      <c r="J12" s="84">
        <v>10.561706149000001</v>
      </c>
    </row>
    <row r="13" spans="1:16" s="62" customFormat="1" ht="18.899999999999999" customHeight="1" x14ac:dyDescent="0.3">
      <c r="A13" s="83" t="s">
        <v>298</v>
      </c>
      <c r="B13" s="69">
        <v>7868</v>
      </c>
      <c r="C13" s="70">
        <v>13.173492281</v>
      </c>
      <c r="D13" s="70">
        <v>13.072755158</v>
      </c>
      <c r="E13" s="69">
        <v>7326</v>
      </c>
      <c r="F13" s="70">
        <v>11.899811578</v>
      </c>
      <c r="G13" s="70">
        <v>11.713568712000001</v>
      </c>
      <c r="H13" s="69">
        <v>6638</v>
      </c>
      <c r="I13" s="70">
        <v>10.088145897</v>
      </c>
      <c r="J13" s="84">
        <v>9.9700408551000006</v>
      </c>
    </row>
    <row r="14" spans="1:16" s="62" customFormat="1" ht="18.899999999999999" customHeight="1" x14ac:dyDescent="0.3">
      <c r="A14" s="83" t="s">
        <v>299</v>
      </c>
      <c r="B14" s="69">
        <v>8406</v>
      </c>
      <c r="C14" s="70">
        <v>11.125081062</v>
      </c>
      <c r="D14" s="70">
        <v>11.744404547</v>
      </c>
      <c r="E14" s="69">
        <v>8881</v>
      </c>
      <c r="F14" s="70">
        <v>11.460242083000001</v>
      </c>
      <c r="G14" s="70">
        <v>12.047492553</v>
      </c>
      <c r="H14" s="69">
        <v>7521</v>
      </c>
      <c r="I14" s="70">
        <v>10.273748053</v>
      </c>
      <c r="J14" s="84">
        <v>10.676980886999999</v>
      </c>
    </row>
    <row r="15" spans="1:16" s="62" customFormat="1" ht="18.899999999999999" customHeight="1" x14ac:dyDescent="0.3">
      <c r="A15" s="83" t="s">
        <v>300</v>
      </c>
      <c r="B15" s="69">
        <v>6687</v>
      </c>
      <c r="C15" s="70">
        <v>14.214654678</v>
      </c>
      <c r="D15" s="70">
        <v>14.883549627000001</v>
      </c>
      <c r="E15" s="69">
        <v>7079</v>
      </c>
      <c r="F15" s="70">
        <v>14.442222948</v>
      </c>
      <c r="G15" s="70">
        <v>15.260934699</v>
      </c>
      <c r="H15" s="69">
        <v>6084</v>
      </c>
      <c r="I15" s="70">
        <v>12.845198885</v>
      </c>
      <c r="J15" s="84">
        <v>13.233751442999999</v>
      </c>
    </row>
    <row r="16" spans="1:16" s="62" customFormat="1" ht="18.899999999999999" customHeight="1" x14ac:dyDescent="0.3">
      <c r="A16" s="83" t="s">
        <v>301</v>
      </c>
      <c r="B16" s="69">
        <v>80884</v>
      </c>
      <c r="C16" s="70">
        <v>11.065009185999999</v>
      </c>
      <c r="D16" s="70">
        <v>11.460265293999999</v>
      </c>
      <c r="E16" s="69">
        <v>85106</v>
      </c>
      <c r="F16" s="70">
        <v>10.819036092999999</v>
      </c>
      <c r="G16" s="70">
        <v>11.298611012</v>
      </c>
      <c r="H16" s="69">
        <v>78474</v>
      </c>
      <c r="I16" s="70">
        <v>9.5378272802000001</v>
      </c>
      <c r="J16" s="84">
        <v>9.8012763515000003</v>
      </c>
    </row>
    <row r="17" spans="1:10" s="62" customFormat="1" ht="18.899999999999999" customHeight="1" x14ac:dyDescent="0.3">
      <c r="A17" s="83" t="s">
        <v>302</v>
      </c>
      <c r="B17" s="69">
        <v>43</v>
      </c>
      <c r="C17" s="70">
        <v>4.4467425026000003</v>
      </c>
      <c r="D17" s="70">
        <v>4.5340519999</v>
      </c>
      <c r="E17" s="69">
        <v>28</v>
      </c>
      <c r="F17" s="70">
        <v>2.9629629629999998</v>
      </c>
      <c r="G17" s="70">
        <v>3.0048094696000001</v>
      </c>
      <c r="H17" s="69">
        <v>22</v>
      </c>
      <c r="I17" s="70">
        <v>2.4390243902000002</v>
      </c>
      <c r="J17" s="84">
        <v>2.4360146174000001</v>
      </c>
    </row>
    <row r="18" spans="1:10" s="62" customFormat="1" ht="18.899999999999999" customHeight="1" x14ac:dyDescent="0.3">
      <c r="A18" s="85" t="s">
        <v>169</v>
      </c>
      <c r="B18" s="86">
        <v>80056</v>
      </c>
      <c r="C18" s="87">
        <v>11.038461432</v>
      </c>
      <c r="D18" s="87">
        <v>11.678253402999999</v>
      </c>
      <c r="E18" s="86">
        <v>84910</v>
      </c>
      <c r="F18" s="87">
        <v>10.867033381000001</v>
      </c>
      <c r="G18" s="87">
        <v>11.311736739000001</v>
      </c>
      <c r="H18" s="86">
        <v>78390</v>
      </c>
      <c r="I18" s="87">
        <v>9.5834341923000004</v>
      </c>
      <c r="J18" s="88">
        <v>9.6284107948000006</v>
      </c>
    </row>
    <row r="19" spans="1:10" s="62" customFormat="1" ht="18.899999999999999" customHeight="1" x14ac:dyDescent="0.3">
      <c r="A19" s="89" t="s">
        <v>29</v>
      </c>
      <c r="B19" s="90">
        <v>134679</v>
      </c>
      <c r="C19" s="91">
        <v>10.501933451999999</v>
      </c>
      <c r="D19" s="91">
        <v>11.150373299</v>
      </c>
      <c r="E19" s="90">
        <v>137113</v>
      </c>
      <c r="F19" s="91">
        <v>10.024140462</v>
      </c>
      <c r="G19" s="91">
        <v>10.471068388999999</v>
      </c>
      <c r="H19" s="90">
        <v>126220</v>
      </c>
      <c r="I19" s="91">
        <v>8.7803934689999998</v>
      </c>
      <c r="J19" s="92">
        <v>8.7803934689999998</v>
      </c>
    </row>
    <row r="20" spans="1:10" ht="18.899999999999999" customHeight="1" x14ac:dyDescent="0.25">
      <c r="A20" s="77" t="s">
        <v>422</v>
      </c>
    </row>
    <row r="22" spans="1:10" ht="15.6" x14ac:dyDescent="0.3">
      <c r="A22" s="122" t="s">
        <v>468</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473</v>
      </c>
      <c r="B1" s="61"/>
      <c r="C1" s="61"/>
      <c r="D1" s="61"/>
      <c r="E1" s="61"/>
      <c r="F1" s="61"/>
      <c r="G1" s="61"/>
      <c r="H1" s="61"/>
      <c r="I1" s="61"/>
      <c r="J1" s="61"/>
      <c r="K1" s="61"/>
      <c r="L1" s="61"/>
    </row>
    <row r="2" spans="1:16" s="62" customFormat="1" ht="18.899999999999999" customHeight="1" x14ac:dyDescent="0.3">
      <c r="A2" s="1" t="s">
        <v>461</v>
      </c>
      <c r="B2" s="63"/>
      <c r="C2" s="63"/>
      <c r="D2" s="63"/>
      <c r="E2" s="63"/>
      <c r="F2" s="63"/>
      <c r="G2" s="63"/>
      <c r="H2" s="63"/>
      <c r="I2" s="63"/>
      <c r="J2" s="63"/>
      <c r="K2" s="61"/>
      <c r="L2" s="61"/>
    </row>
    <row r="3" spans="1:16" s="66" customFormat="1" ht="54" customHeight="1" x14ac:dyDescent="0.3">
      <c r="A3" s="104" t="s">
        <v>465</v>
      </c>
      <c r="B3" s="64" t="s">
        <v>432</v>
      </c>
      <c r="C3" s="64" t="s">
        <v>438</v>
      </c>
      <c r="D3" s="64" t="s">
        <v>435</v>
      </c>
      <c r="E3" s="64" t="s">
        <v>433</v>
      </c>
      <c r="F3" s="64" t="s">
        <v>439</v>
      </c>
      <c r="G3" s="64" t="s">
        <v>436</v>
      </c>
      <c r="H3" s="64" t="s">
        <v>434</v>
      </c>
      <c r="I3" s="64" t="s">
        <v>440</v>
      </c>
      <c r="J3" s="64" t="s">
        <v>437</v>
      </c>
      <c r="O3" s="67"/>
      <c r="P3" s="67"/>
    </row>
    <row r="4" spans="1:16" s="62" customFormat="1" ht="18.899999999999999" customHeight="1" x14ac:dyDescent="0.3">
      <c r="A4" s="83" t="s">
        <v>303</v>
      </c>
      <c r="B4" s="69">
        <v>4236</v>
      </c>
      <c r="C4" s="70">
        <v>9.1462624691999999</v>
      </c>
      <c r="D4" s="70">
        <v>9.7550366855000004</v>
      </c>
      <c r="E4" s="69">
        <v>4529</v>
      </c>
      <c r="F4" s="70">
        <v>7.38536299</v>
      </c>
      <c r="G4" s="70">
        <v>8.0992470726000008</v>
      </c>
      <c r="H4" s="69">
        <v>4817</v>
      </c>
      <c r="I4" s="70">
        <v>6.8848710069000001</v>
      </c>
      <c r="J4" s="84">
        <v>7.2348683619000003</v>
      </c>
    </row>
    <row r="5" spans="1:16" s="62" customFormat="1" ht="18.899999999999999" customHeight="1" x14ac:dyDescent="0.3">
      <c r="A5" s="83" t="s">
        <v>304</v>
      </c>
      <c r="B5" s="69">
        <v>3420</v>
      </c>
      <c r="C5" s="70">
        <v>10.176148535999999</v>
      </c>
      <c r="D5" s="70">
        <v>10.231542092</v>
      </c>
      <c r="E5" s="69">
        <v>3084</v>
      </c>
      <c r="F5" s="70">
        <v>8.6861005492000007</v>
      </c>
      <c r="G5" s="70">
        <v>8.6907945780000002</v>
      </c>
      <c r="H5" s="69">
        <v>2771</v>
      </c>
      <c r="I5" s="70">
        <v>7.8654555775999997</v>
      </c>
      <c r="J5" s="84">
        <v>7.7158492771000002</v>
      </c>
    </row>
    <row r="6" spans="1:16" s="62" customFormat="1" ht="18.899999999999999" customHeight="1" x14ac:dyDescent="0.3">
      <c r="A6" s="83" t="s">
        <v>290</v>
      </c>
      <c r="B6" s="69">
        <v>4088</v>
      </c>
      <c r="C6" s="70">
        <v>11.152335225</v>
      </c>
      <c r="D6" s="70">
        <v>11.086568537</v>
      </c>
      <c r="E6" s="69">
        <v>4069</v>
      </c>
      <c r="F6" s="70">
        <v>10.817780614</v>
      </c>
      <c r="G6" s="70">
        <v>10.452304610000001</v>
      </c>
      <c r="H6" s="69">
        <v>3641</v>
      </c>
      <c r="I6" s="70">
        <v>9.0761790806999993</v>
      </c>
      <c r="J6" s="84">
        <v>8.7990677863000002</v>
      </c>
    </row>
    <row r="7" spans="1:16" s="62" customFormat="1" ht="18.899999999999999" customHeight="1" x14ac:dyDescent="0.3">
      <c r="A7" s="83" t="s">
        <v>305</v>
      </c>
      <c r="B7" s="69">
        <v>4254</v>
      </c>
      <c r="C7" s="70">
        <v>9.9501789348000003</v>
      </c>
      <c r="D7" s="70">
        <v>10.154803845</v>
      </c>
      <c r="E7" s="69">
        <v>4687</v>
      </c>
      <c r="F7" s="70">
        <v>9.8369257246000004</v>
      </c>
      <c r="G7" s="70">
        <v>9.9018755612000007</v>
      </c>
      <c r="H7" s="69">
        <v>5071</v>
      </c>
      <c r="I7" s="70">
        <v>9.4632926510999997</v>
      </c>
      <c r="J7" s="84">
        <v>9.4953317195999993</v>
      </c>
    </row>
    <row r="8" spans="1:16" s="62" customFormat="1" ht="18.899999999999999" customHeight="1" x14ac:dyDescent="0.3">
      <c r="A8" s="83" t="s">
        <v>306</v>
      </c>
      <c r="B8" s="69">
        <v>1602</v>
      </c>
      <c r="C8" s="70">
        <v>10.271206000999999</v>
      </c>
      <c r="D8" s="70">
        <v>10.050488776</v>
      </c>
      <c r="E8" s="69">
        <v>1816</v>
      </c>
      <c r="F8" s="70">
        <v>10.835968733</v>
      </c>
      <c r="G8" s="70">
        <v>10.546698547</v>
      </c>
      <c r="H8" s="69">
        <v>1488</v>
      </c>
      <c r="I8" s="70">
        <v>9.0045385779</v>
      </c>
      <c r="J8" s="84">
        <v>8.7519331449000006</v>
      </c>
    </row>
    <row r="9" spans="1:16" s="62" customFormat="1" ht="18.899999999999999" customHeight="1" x14ac:dyDescent="0.3">
      <c r="A9" s="83" t="s">
        <v>307</v>
      </c>
      <c r="B9" s="69">
        <v>4276</v>
      </c>
      <c r="C9" s="70">
        <v>10.650062266999999</v>
      </c>
      <c r="D9" s="70">
        <v>10.776684951</v>
      </c>
      <c r="E9" s="69">
        <v>4419</v>
      </c>
      <c r="F9" s="70">
        <v>10.099417209</v>
      </c>
      <c r="G9" s="70">
        <v>10.071720643000001</v>
      </c>
      <c r="H9" s="69">
        <v>4025</v>
      </c>
      <c r="I9" s="70">
        <v>8.9573828863999996</v>
      </c>
      <c r="J9" s="84">
        <v>8.7152175178999993</v>
      </c>
    </row>
    <row r="10" spans="1:16" s="62" customFormat="1" ht="18.899999999999999" customHeight="1" x14ac:dyDescent="0.3">
      <c r="A10" s="83" t="s">
        <v>308</v>
      </c>
      <c r="B10" s="69">
        <v>3178</v>
      </c>
      <c r="C10" s="70">
        <v>11.583321184000001</v>
      </c>
      <c r="D10" s="70">
        <v>11.524571095000001</v>
      </c>
      <c r="E10" s="69">
        <v>3302</v>
      </c>
      <c r="F10" s="70">
        <v>11.449772876999999</v>
      </c>
      <c r="G10" s="70">
        <v>11.364351924999999</v>
      </c>
      <c r="H10" s="69">
        <v>2772</v>
      </c>
      <c r="I10" s="70">
        <v>9.5675283884999995</v>
      </c>
      <c r="J10" s="84">
        <v>9.5219256028999997</v>
      </c>
    </row>
    <row r="11" spans="1:16" s="62" customFormat="1" ht="18.899999999999999" customHeight="1" x14ac:dyDescent="0.3">
      <c r="A11" s="83" t="s">
        <v>293</v>
      </c>
      <c r="B11" s="69">
        <v>3971</v>
      </c>
      <c r="C11" s="70">
        <v>10.840248963000001</v>
      </c>
      <c r="D11" s="70">
        <v>11.117630084</v>
      </c>
      <c r="E11" s="69">
        <v>4930</v>
      </c>
      <c r="F11" s="70">
        <v>12.350936967999999</v>
      </c>
      <c r="G11" s="70">
        <v>12.511128056</v>
      </c>
      <c r="H11" s="69">
        <v>4616</v>
      </c>
      <c r="I11" s="70">
        <v>10.449112639999999</v>
      </c>
      <c r="J11" s="84">
        <v>10.551253676</v>
      </c>
    </row>
    <row r="12" spans="1:16" s="62" customFormat="1" ht="18.899999999999999" customHeight="1" x14ac:dyDescent="0.3">
      <c r="A12" s="83" t="s">
        <v>309</v>
      </c>
      <c r="B12" s="69">
        <v>2916</v>
      </c>
      <c r="C12" s="70">
        <v>10.437397094</v>
      </c>
      <c r="D12" s="70">
        <v>10.869655443999999</v>
      </c>
      <c r="E12" s="69">
        <v>3512</v>
      </c>
      <c r="F12" s="70">
        <v>11.391501784000001</v>
      </c>
      <c r="G12" s="70">
        <v>11.785480854999999</v>
      </c>
      <c r="H12" s="69">
        <v>2834</v>
      </c>
      <c r="I12" s="70">
        <v>8.6634874051999997</v>
      </c>
      <c r="J12" s="84">
        <v>9.0415767101999993</v>
      </c>
    </row>
    <row r="13" spans="1:16" s="62" customFormat="1" ht="18.899999999999999" customHeight="1" x14ac:dyDescent="0.3">
      <c r="A13" s="83" t="s">
        <v>310</v>
      </c>
      <c r="B13" s="69">
        <v>515</v>
      </c>
      <c r="C13" s="70">
        <v>10.115890788</v>
      </c>
      <c r="D13" s="70">
        <v>9.9752812132000006</v>
      </c>
      <c r="E13" s="69">
        <v>585</v>
      </c>
      <c r="F13" s="70">
        <v>10.626702997000001</v>
      </c>
      <c r="G13" s="70">
        <v>10.400641633999999</v>
      </c>
      <c r="H13" s="69">
        <v>624</v>
      </c>
      <c r="I13" s="70">
        <v>8.8964927288000002</v>
      </c>
      <c r="J13" s="84">
        <v>8.7973333604999997</v>
      </c>
    </row>
    <row r="14" spans="1:16" s="62" customFormat="1" ht="18.899999999999999" customHeight="1" x14ac:dyDescent="0.3">
      <c r="A14" s="83" t="s">
        <v>311</v>
      </c>
      <c r="B14" s="69">
        <v>4493</v>
      </c>
      <c r="C14" s="70">
        <v>11.554584029999999</v>
      </c>
      <c r="D14" s="70">
        <v>11.738752967</v>
      </c>
      <c r="E14" s="69">
        <v>4964</v>
      </c>
      <c r="F14" s="70">
        <v>11.473212222000001</v>
      </c>
      <c r="G14" s="70">
        <v>11.726779217000001</v>
      </c>
      <c r="H14" s="69">
        <v>5037</v>
      </c>
      <c r="I14" s="70">
        <v>10.241135329</v>
      </c>
      <c r="J14" s="84">
        <v>10.382885082</v>
      </c>
    </row>
    <row r="15" spans="1:16" s="62" customFormat="1" ht="18.899999999999999" customHeight="1" x14ac:dyDescent="0.3">
      <c r="A15" s="83" t="s">
        <v>312</v>
      </c>
      <c r="B15" s="69">
        <v>3959</v>
      </c>
      <c r="C15" s="70">
        <v>10.792170973999999</v>
      </c>
      <c r="D15" s="70">
        <v>10.803330300000001</v>
      </c>
      <c r="E15" s="69">
        <v>3826</v>
      </c>
      <c r="F15" s="70">
        <v>9.6608842763999991</v>
      </c>
      <c r="G15" s="70">
        <v>9.6579892219999994</v>
      </c>
      <c r="H15" s="69">
        <v>3569</v>
      </c>
      <c r="I15" s="70">
        <v>8.7323530130999991</v>
      </c>
      <c r="J15" s="84">
        <v>8.6751824071999994</v>
      </c>
    </row>
    <row r="16" spans="1:16" s="62" customFormat="1" ht="18.899999999999999" customHeight="1" x14ac:dyDescent="0.3">
      <c r="A16" s="83" t="s">
        <v>313</v>
      </c>
      <c r="B16" s="69">
        <v>2247</v>
      </c>
      <c r="C16" s="70">
        <v>10.656359670000001</v>
      </c>
      <c r="D16" s="70">
        <v>10.529600638</v>
      </c>
      <c r="E16" s="69">
        <v>2172</v>
      </c>
      <c r="F16" s="70">
        <v>10.064408507</v>
      </c>
      <c r="G16" s="70">
        <v>9.9917967340999994</v>
      </c>
      <c r="H16" s="69">
        <v>1885</v>
      </c>
      <c r="I16" s="70">
        <v>8.6618876941000007</v>
      </c>
      <c r="J16" s="84">
        <v>8.5930910289</v>
      </c>
    </row>
    <row r="17" spans="1:12" s="62" customFormat="1" ht="18.899999999999999" customHeight="1" x14ac:dyDescent="0.3">
      <c r="A17" s="83" t="s">
        <v>314</v>
      </c>
      <c r="B17" s="69">
        <v>769</v>
      </c>
      <c r="C17" s="70">
        <v>7.7294200422000001</v>
      </c>
      <c r="D17" s="70">
        <v>7.7068019902999998</v>
      </c>
      <c r="E17" s="69">
        <v>799</v>
      </c>
      <c r="F17" s="70">
        <v>8.0366123516000005</v>
      </c>
      <c r="G17" s="70">
        <v>7.8828413694000004</v>
      </c>
      <c r="H17" s="69">
        <v>976</v>
      </c>
      <c r="I17" s="70">
        <v>9.1582997090999996</v>
      </c>
      <c r="J17" s="84">
        <v>8.9168153816999993</v>
      </c>
    </row>
    <row r="18" spans="1:12" s="62" customFormat="1" ht="18.899999999999999" customHeight="1" x14ac:dyDescent="0.3">
      <c r="A18" s="83" t="s">
        <v>315</v>
      </c>
      <c r="B18" s="69">
        <v>3044</v>
      </c>
      <c r="C18" s="70">
        <v>10.139568968000001</v>
      </c>
      <c r="D18" s="70">
        <v>10.395934329999999</v>
      </c>
      <c r="E18" s="69">
        <v>3628</v>
      </c>
      <c r="F18" s="70">
        <v>10.969009826000001</v>
      </c>
      <c r="G18" s="70">
        <v>11.045926897999999</v>
      </c>
      <c r="H18" s="69">
        <v>3501</v>
      </c>
      <c r="I18" s="70">
        <v>9.7965693818999995</v>
      </c>
      <c r="J18" s="84">
        <v>9.7830481961999993</v>
      </c>
    </row>
    <row r="19" spans="1:12" s="62" customFormat="1" ht="18.899999999999999" customHeight="1" x14ac:dyDescent="0.3">
      <c r="A19" s="83" t="s">
        <v>316</v>
      </c>
      <c r="B19" s="69">
        <v>3924</v>
      </c>
      <c r="C19" s="70">
        <v>9.9707788083000004</v>
      </c>
      <c r="D19" s="70">
        <v>9.7290747951000007</v>
      </c>
      <c r="E19" s="69">
        <v>4136</v>
      </c>
      <c r="F19" s="70">
        <v>10.216129431000001</v>
      </c>
      <c r="G19" s="70">
        <v>9.8010359439000005</v>
      </c>
      <c r="H19" s="69">
        <v>4426</v>
      </c>
      <c r="I19" s="70">
        <v>10.581934682</v>
      </c>
      <c r="J19" s="84">
        <v>10.131012371000001</v>
      </c>
    </row>
    <row r="20" spans="1:12" s="62" customFormat="1" ht="18.899999999999999" customHeight="1" x14ac:dyDescent="0.3">
      <c r="A20" s="83" t="s">
        <v>317</v>
      </c>
      <c r="B20" s="69">
        <v>2179</v>
      </c>
      <c r="C20" s="70">
        <v>11.781562584</v>
      </c>
      <c r="D20" s="70">
        <v>12.261559373000001</v>
      </c>
      <c r="E20" s="69">
        <v>2441</v>
      </c>
      <c r="F20" s="70">
        <v>12.833859095999999</v>
      </c>
      <c r="G20" s="70">
        <v>13.229851655999999</v>
      </c>
      <c r="H20" s="69">
        <v>2202</v>
      </c>
      <c r="I20" s="70">
        <v>11.508911305</v>
      </c>
      <c r="J20" s="84">
        <v>11.77784718</v>
      </c>
    </row>
    <row r="21" spans="1:12" s="62" customFormat="1" ht="18.899999999999999" customHeight="1" x14ac:dyDescent="0.3">
      <c r="A21" s="83" t="s">
        <v>318</v>
      </c>
      <c r="B21" s="69">
        <v>1901</v>
      </c>
      <c r="C21" s="70">
        <v>9.6634810898999994</v>
      </c>
      <c r="D21" s="70">
        <v>10.109868441</v>
      </c>
      <c r="E21" s="69">
        <v>2480</v>
      </c>
      <c r="F21" s="70">
        <v>11.851285482</v>
      </c>
      <c r="G21" s="70">
        <v>12.292957227</v>
      </c>
      <c r="H21" s="69">
        <v>1840</v>
      </c>
      <c r="I21" s="70">
        <v>8.5279940674999999</v>
      </c>
      <c r="J21" s="84">
        <v>8.7835916721</v>
      </c>
    </row>
    <row r="22" spans="1:12" s="62" customFormat="1" ht="18.899999999999999" customHeight="1" x14ac:dyDescent="0.3">
      <c r="A22" s="83" t="s">
        <v>319</v>
      </c>
      <c r="B22" s="69">
        <v>2080</v>
      </c>
      <c r="C22" s="70">
        <v>13.308593</v>
      </c>
      <c r="D22" s="70">
        <v>13.844595350000001</v>
      </c>
      <c r="E22" s="69">
        <v>2217</v>
      </c>
      <c r="F22" s="70">
        <v>13.241354596000001</v>
      </c>
      <c r="G22" s="70">
        <v>13.867538828000001</v>
      </c>
      <c r="H22" s="69">
        <v>2030</v>
      </c>
      <c r="I22" s="70">
        <v>12.138244438999999</v>
      </c>
      <c r="J22" s="84">
        <v>12.504121559</v>
      </c>
    </row>
    <row r="23" spans="1:12" s="62" customFormat="1" ht="18.899999999999999" customHeight="1" x14ac:dyDescent="0.3">
      <c r="A23" s="83" t="s">
        <v>320</v>
      </c>
      <c r="B23" s="69">
        <v>4424</v>
      </c>
      <c r="C23" s="70">
        <v>13.543133533000001</v>
      </c>
      <c r="D23" s="70">
        <v>13.232215501000001</v>
      </c>
      <c r="E23" s="69">
        <v>3990</v>
      </c>
      <c r="F23" s="70">
        <v>12.036925305</v>
      </c>
      <c r="G23" s="70">
        <v>11.597376856</v>
      </c>
      <c r="H23" s="69">
        <v>3492</v>
      </c>
      <c r="I23" s="70">
        <v>10.652187176</v>
      </c>
      <c r="J23" s="84">
        <v>10.285391788</v>
      </c>
    </row>
    <row r="24" spans="1:12" s="62" customFormat="1" ht="18.899999999999999" customHeight="1" x14ac:dyDescent="0.3">
      <c r="A24" s="83" t="s">
        <v>321</v>
      </c>
      <c r="B24" s="69">
        <v>3444</v>
      </c>
      <c r="C24" s="70">
        <v>12.727272727000001</v>
      </c>
      <c r="D24" s="70">
        <v>12.575908759000001</v>
      </c>
      <c r="E24" s="69">
        <v>3336</v>
      </c>
      <c r="F24" s="70">
        <v>11.739864864999999</v>
      </c>
      <c r="G24" s="70">
        <v>11.649266537000001</v>
      </c>
      <c r="H24" s="69">
        <v>3146</v>
      </c>
      <c r="I24" s="70">
        <v>9.5281361681999996</v>
      </c>
      <c r="J24" s="84">
        <v>9.5451909478000001</v>
      </c>
    </row>
    <row r="25" spans="1:12" s="62" customFormat="1" ht="18.899999999999999" customHeight="1" x14ac:dyDescent="0.3">
      <c r="A25" s="83" t="s">
        <v>302</v>
      </c>
      <c r="B25" s="69">
        <v>43</v>
      </c>
      <c r="C25" s="70">
        <v>4.4467425026000003</v>
      </c>
      <c r="D25" s="70">
        <v>4.5340519999</v>
      </c>
      <c r="E25" s="69">
        <v>28</v>
      </c>
      <c r="F25" s="70">
        <v>2.9629629629999998</v>
      </c>
      <c r="G25" s="70">
        <v>3.0048094696000001</v>
      </c>
      <c r="H25" s="69">
        <v>22</v>
      </c>
      <c r="I25" s="70">
        <v>2.4390243902000002</v>
      </c>
      <c r="J25" s="84">
        <v>2.4360146174000001</v>
      </c>
    </row>
    <row r="26" spans="1:12" s="62" customFormat="1" ht="18.899999999999999" customHeight="1" x14ac:dyDescent="0.3">
      <c r="A26" s="83" t="s">
        <v>322</v>
      </c>
      <c r="B26" s="69">
        <v>4127</v>
      </c>
      <c r="C26" s="70">
        <v>10.472758646999999</v>
      </c>
      <c r="D26" s="70">
        <v>10.790131338</v>
      </c>
      <c r="E26" s="69">
        <v>4349</v>
      </c>
      <c r="F26" s="70">
        <v>10.901935225000001</v>
      </c>
      <c r="G26" s="70">
        <v>11.130114551</v>
      </c>
      <c r="H26" s="69">
        <v>3883</v>
      </c>
      <c r="I26" s="70">
        <v>10.190798624999999</v>
      </c>
      <c r="J26" s="84">
        <v>10.330010789999999</v>
      </c>
    </row>
    <row r="27" spans="1:12" s="62" customFormat="1" ht="18.899999999999999" customHeight="1" x14ac:dyDescent="0.3">
      <c r="A27" s="83" t="s">
        <v>323</v>
      </c>
      <c r="B27" s="69">
        <v>4279</v>
      </c>
      <c r="C27" s="70">
        <v>11.836136313000001</v>
      </c>
      <c r="D27" s="70">
        <v>12.532814131</v>
      </c>
      <c r="E27" s="69">
        <v>4532</v>
      </c>
      <c r="F27" s="70">
        <v>12.052550396000001</v>
      </c>
      <c r="G27" s="70">
        <v>12.829119052999999</v>
      </c>
      <c r="H27" s="69">
        <v>3638</v>
      </c>
      <c r="I27" s="70">
        <v>10.363786571</v>
      </c>
      <c r="J27" s="84">
        <v>10.886714530000001</v>
      </c>
    </row>
    <row r="28" spans="1:12" s="62" customFormat="1" ht="18.899999999999999" customHeight="1" x14ac:dyDescent="0.3">
      <c r="A28" s="83" t="s">
        <v>324</v>
      </c>
      <c r="B28" s="69">
        <v>3910</v>
      </c>
      <c r="C28" s="70">
        <v>12.937595129</v>
      </c>
      <c r="D28" s="70">
        <v>13.39211439</v>
      </c>
      <c r="E28" s="69">
        <v>4207</v>
      </c>
      <c r="F28" s="70">
        <v>13.234137595</v>
      </c>
      <c r="G28" s="70">
        <v>13.798932439</v>
      </c>
      <c r="H28" s="69">
        <v>3731</v>
      </c>
      <c r="I28" s="70">
        <v>11.95411874</v>
      </c>
      <c r="J28" s="84">
        <v>12.297161170000001</v>
      </c>
    </row>
    <row r="29" spans="1:12" s="62" customFormat="1" ht="18.899999999999999" customHeight="1" x14ac:dyDescent="0.3">
      <c r="A29" s="83" t="s">
        <v>325</v>
      </c>
      <c r="B29" s="69">
        <v>2777</v>
      </c>
      <c r="C29" s="70">
        <v>16.509125498</v>
      </c>
      <c r="D29" s="70">
        <v>17.167934433999999</v>
      </c>
      <c r="E29" s="69">
        <v>2872</v>
      </c>
      <c r="F29" s="70">
        <v>16.671504034000002</v>
      </c>
      <c r="G29" s="70">
        <v>17.421877509000002</v>
      </c>
      <c r="H29" s="69">
        <v>2353</v>
      </c>
      <c r="I29" s="70">
        <v>14.566953506999999</v>
      </c>
      <c r="J29" s="84">
        <v>14.90072251</v>
      </c>
    </row>
    <row r="30" spans="1:12" ht="18.899999999999999" customHeight="1" x14ac:dyDescent="0.25">
      <c r="A30" s="85" t="s">
        <v>169</v>
      </c>
      <c r="B30" s="86">
        <v>80056</v>
      </c>
      <c r="C30" s="87">
        <v>11.038461432</v>
      </c>
      <c r="D30" s="87">
        <v>11.678253402999999</v>
      </c>
      <c r="E30" s="86">
        <v>84910</v>
      </c>
      <c r="F30" s="87">
        <v>10.867033381000001</v>
      </c>
      <c r="G30" s="87">
        <v>11.311736739000001</v>
      </c>
      <c r="H30" s="86">
        <v>78390</v>
      </c>
      <c r="I30" s="87">
        <v>9.5834341923000004</v>
      </c>
      <c r="J30" s="88">
        <v>9.6284107948000006</v>
      </c>
    </row>
    <row r="31" spans="1:12" ht="18.899999999999999" customHeight="1" x14ac:dyDescent="0.25">
      <c r="A31" s="89" t="s">
        <v>29</v>
      </c>
      <c r="B31" s="90">
        <v>134679</v>
      </c>
      <c r="C31" s="91">
        <v>10.501933451999999</v>
      </c>
      <c r="D31" s="91">
        <v>11.150373299</v>
      </c>
      <c r="E31" s="90">
        <v>137113</v>
      </c>
      <c r="F31" s="91">
        <v>10.024140462</v>
      </c>
      <c r="G31" s="91">
        <v>10.471068388999999</v>
      </c>
      <c r="H31" s="90">
        <v>126220</v>
      </c>
      <c r="I31" s="91">
        <v>8.7803934689999998</v>
      </c>
      <c r="J31" s="92">
        <v>8.7803934689999998</v>
      </c>
      <c r="K31" s="93"/>
      <c r="L31" s="93"/>
    </row>
    <row r="32" spans="1:12" ht="18.899999999999999" customHeight="1" x14ac:dyDescent="0.25">
      <c r="A32" s="77" t="s">
        <v>422</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468</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474</v>
      </c>
      <c r="B1" s="61"/>
      <c r="C1" s="61"/>
      <c r="D1" s="61"/>
      <c r="E1" s="61"/>
      <c r="F1" s="61"/>
      <c r="G1" s="61"/>
      <c r="H1" s="61"/>
      <c r="I1" s="61"/>
      <c r="J1" s="61"/>
    </row>
    <row r="2" spans="1:16" s="62" customFormat="1" ht="18.899999999999999" customHeight="1" x14ac:dyDescent="0.3">
      <c r="A2" s="1" t="s">
        <v>461</v>
      </c>
      <c r="B2" s="63"/>
      <c r="C2" s="63"/>
      <c r="D2" s="63"/>
      <c r="E2" s="63"/>
      <c r="F2" s="63"/>
      <c r="G2" s="63"/>
      <c r="H2" s="63"/>
      <c r="I2" s="63"/>
      <c r="J2" s="63"/>
    </row>
    <row r="3" spans="1:16" s="66" customFormat="1" ht="54" customHeight="1" x14ac:dyDescent="0.3">
      <c r="A3" s="104" t="s">
        <v>466</v>
      </c>
      <c r="B3" s="64" t="s">
        <v>432</v>
      </c>
      <c r="C3" s="64" t="s">
        <v>438</v>
      </c>
      <c r="D3" s="64" t="s">
        <v>435</v>
      </c>
      <c r="E3" s="64" t="s">
        <v>433</v>
      </c>
      <c r="F3" s="64" t="s">
        <v>439</v>
      </c>
      <c r="G3" s="64" t="s">
        <v>436</v>
      </c>
      <c r="H3" s="64" t="s">
        <v>434</v>
      </c>
      <c r="I3" s="64" t="s">
        <v>440</v>
      </c>
      <c r="J3" s="64" t="s">
        <v>437</v>
      </c>
      <c r="O3" s="67"/>
      <c r="P3" s="67"/>
    </row>
    <row r="4" spans="1:16" s="62" customFormat="1" ht="18.899999999999999" customHeight="1" x14ac:dyDescent="0.3">
      <c r="A4" s="83" t="s">
        <v>326</v>
      </c>
      <c r="B4" s="69">
        <v>620</v>
      </c>
      <c r="C4" s="70">
        <v>9.1324200913000002</v>
      </c>
      <c r="D4" s="70">
        <v>9.3932282743000002</v>
      </c>
      <c r="E4" s="69">
        <v>675</v>
      </c>
      <c r="F4" s="70">
        <v>8.6538461538</v>
      </c>
      <c r="G4" s="70">
        <v>8.7646204436000001</v>
      </c>
      <c r="H4" s="69">
        <v>759</v>
      </c>
      <c r="I4" s="70">
        <v>8.411836418</v>
      </c>
      <c r="J4" s="84">
        <v>8.4637051029000006</v>
      </c>
    </row>
    <row r="5" spans="1:16" s="62" customFormat="1" ht="18.899999999999999" customHeight="1" x14ac:dyDescent="0.3">
      <c r="A5" s="83" t="s">
        <v>347</v>
      </c>
      <c r="B5" s="69">
        <v>689</v>
      </c>
      <c r="C5" s="70">
        <v>9.7952800682000003</v>
      </c>
      <c r="D5" s="70">
        <v>9.9332679019000008</v>
      </c>
      <c r="E5" s="69">
        <v>692</v>
      </c>
      <c r="F5" s="70">
        <v>8.4493284492999994</v>
      </c>
      <c r="G5" s="70">
        <v>8.5507510599999996</v>
      </c>
      <c r="H5" s="69">
        <v>685</v>
      </c>
      <c r="I5" s="70">
        <v>6.4500941620000001</v>
      </c>
      <c r="J5" s="84">
        <v>6.7441541263999998</v>
      </c>
    </row>
    <row r="6" spans="1:16" s="62" customFormat="1" ht="18.899999999999999" customHeight="1" x14ac:dyDescent="0.3">
      <c r="A6" s="83" t="s">
        <v>327</v>
      </c>
      <c r="B6" s="69">
        <v>819</v>
      </c>
      <c r="C6" s="70">
        <v>8.9940698441000002</v>
      </c>
      <c r="D6" s="70">
        <v>9.4186622051000004</v>
      </c>
      <c r="E6" s="69">
        <v>766</v>
      </c>
      <c r="F6" s="70">
        <v>8.0767608604000003</v>
      </c>
      <c r="G6" s="70">
        <v>8.3832468036000005</v>
      </c>
      <c r="H6" s="69">
        <v>896</v>
      </c>
      <c r="I6" s="70">
        <v>8.0121613163000003</v>
      </c>
      <c r="J6" s="84">
        <v>8.1790952371000003</v>
      </c>
    </row>
    <row r="7" spans="1:16" s="62" customFormat="1" ht="18.899999999999999" customHeight="1" x14ac:dyDescent="0.3">
      <c r="A7" s="83" t="s">
        <v>342</v>
      </c>
      <c r="B7" s="69">
        <v>139</v>
      </c>
      <c r="C7" s="70">
        <v>6.5939278937000001</v>
      </c>
      <c r="D7" s="70">
        <v>6.6867363525999997</v>
      </c>
      <c r="E7" s="69">
        <v>126</v>
      </c>
      <c r="F7" s="70">
        <v>5.9857482185000004</v>
      </c>
      <c r="G7" s="70">
        <v>6.0709351700000003</v>
      </c>
      <c r="H7" s="69">
        <v>91</v>
      </c>
      <c r="I7" s="70">
        <v>4.0141155711999996</v>
      </c>
      <c r="J7" s="84">
        <v>4.0817795211999996</v>
      </c>
    </row>
    <row r="8" spans="1:16" s="62" customFormat="1" ht="18.899999999999999" customHeight="1" x14ac:dyDescent="0.3">
      <c r="A8" s="83" t="s">
        <v>328</v>
      </c>
      <c r="B8" s="69">
        <v>757</v>
      </c>
      <c r="C8" s="70">
        <v>6.2079711333000001</v>
      </c>
      <c r="D8" s="70">
        <v>6.6133302877000002</v>
      </c>
      <c r="E8" s="69">
        <v>794</v>
      </c>
      <c r="F8" s="70">
        <v>5.3277863517000004</v>
      </c>
      <c r="G8" s="70">
        <v>5.6715296999999998</v>
      </c>
      <c r="H8" s="69">
        <v>803</v>
      </c>
      <c r="I8" s="70">
        <v>4.6370618467</v>
      </c>
      <c r="J8" s="84">
        <v>4.9008343537999997</v>
      </c>
    </row>
    <row r="9" spans="1:16" s="62" customFormat="1" ht="18.899999999999999" customHeight="1" x14ac:dyDescent="0.3">
      <c r="A9" s="83" t="s">
        <v>343</v>
      </c>
      <c r="B9" s="69">
        <v>821</v>
      </c>
      <c r="C9" s="70">
        <v>7.6879857664999998</v>
      </c>
      <c r="D9" s="70">
        <v>8.0559167616000007</v>
      </c>
      <c r="E9" s="69">
        <v>995</v>
      </c>
      <c r="F9" s="70">
        <v>7.5083006339000002</v>
      </c>
      <c r="G9" s="70">
        <v>7.7973260449000001</v>
      </c>
      <c r="H9" s="69">
        <v>1233</v>
      </c>
      <c r="I9" s="70">
        <v>7.7919615774000004</v>
      </c>
      <c r="J9" s="84">
        <v>7.9736110408999998</v>
      </c>
    </row>
    <row r="10" spans="1:16" s="62" customFormat="1" ht="18.899999999999999" customHeight="1" x14ac:dyDescent="0.3">
      <c r="A10" s="83" t="s">
        <v>329</v>
      </c>
      <c r="B10" s="69">
        <v>406</v>
      </c>
      <c r="C10" s="70">
        <v>4.2548731921999998</v>
      </c>
      <c r="D10" s="70">
        <v>4.3913335579000004</v>
      </c>
      <c r="E10" s="69">
        <v>561</v>
      </c>
      <c r="F10" s="70">
        <v>5.7052781450000003</v>
      </c>
      <c r="G10" s="70">
        <v>5.8785262795</v>
      </c>
      <c r="H10" s="69">
        <v>430</v>
      </c>
      <c r="I10" s="70">
        <v>4.1873600156000004</v>
      </c>
      <c r="J10" s="84">
        <v>4.3024913457</v>
      </c>
    </row>
    <row r="11" spans="1:16" s="62" customFormat="1" ht="18.899999999999999" customHeight="1" x14ac:dyDescent="0.3">
      <c r="A11" s="83" t="s">
        <v>330</v>
      </c>
      <c r="B11" s="69">
        <v>188</v>
      </c>
      <c r="C11" s="70">
        <v>3.1453906641999998</v>
      </c>
      <c r="D11" s="70">
        <v>3.3916162414</v>
      </c>
      <c r="E11" s="69">
        <v>184</v>
      </c>
      <c r="F11" s="70">
        <v>3.1938899497</v>
      </c>
      <c r="G11" s="70">
        <v>3.3900996842</v>
      </c>
      <c r="H11" s="69">
        <v>188</v>
      </c>
      <c r="I11" s="70">
        <v>2.2209096278999998</v>
      </c>
      <c r="J11" s="84">
        <v>2.3813113651000002</v>
      </c>
    </row>
    <row r="12" spans="1:16" s="62" customFormat="1" ht="18.899999999999999" customHeight="1" x14ac:dyDescent="0.3">
      <c r="A12" s="83" t="s">
        <v>209</v>
      </c>
      <c r="B12" s="69">
        <v>259</v>
      </c>
      <c r="C12" s="70">
        <v>6.0655737705000004</v>
      </c>
      <c r="D12" s="70">
        <v>6.1747980052999996</v>
      </c>
      <c r="E12" s="69">
        <v>265</v>
      </c>
      <c r="F12" s="70">
        <v>6.0131608804000001</v>
      </c>
      <c r="G12" s="70">
        <v>6.0655229106000004</v>
      </c>
      <c r="H12" s="69">
        <v>213</v>
      </c>
      <c r="I12" s="70">
        <v>4.7438752784</v>
      </c>
      <c r="J12" s="84">
        <v>4.7746828061000004</v>
      </c>
    </row>
    <row r="13" spans="1:16" s="62" customFormat="1" ht="18.899999999999999" customHeight="1" x14ac:dyDescent="0.3">
      <c r="A13" s="83" t="s">
        <v>331</v>
      </c>
      <c r="B13" s="69">
        <v>582</v>
      </c>
      <c r="C13" s="70">
        <v>6.4537591483999996</v>
      </c>
      <c r="D13" s="70">
        <v>6.5059290881000003</v>
      </c>
      <c r="E13" s="69">
        <v>693</v>
      </c>
      <c r="F13" s="70">
        <v>6.7307692308</v>
      </c>
      <c r="G13" s="70">
        <v>6.7303874843999996</v>
      </c>
      <c r="H13" s="69">
        <v>550</v>
      </c>
      <c r="I13" s="70">
        <v>4.7871877447999998</v>
      </c>
      <c r="J13" s="84">
        <v>4.8018066080999997</v>
      </c>
    </row>
    <row r="14" spans="1:16" s="62" customFormat="1" ht="18.899999999999999" customHeight="1" x14ac:dyDescent="0.3">
      <c r="A14" s="83" t="s">
        <v>344</v>
      </c>
      <c r="B14" s="69">
        <v>916</v>
      </c>
      <c r="C14" s="70">
        <v>9.0237415033000001</v>
      </c>
      <c r="D14" s="70">
        <v>9.1815120819999994</v>
      </c>
      <c r="E14" s="69">
        <v>974</v>
      </c>
      <c r="F14" s="70">
        <v>7.1638717270000001</v>
      </c>
      <c r="G14" s="70">
        <v>7.3994166938000001</v>
      </c>
      <c r="H14" s="69">
        <v>921</v>
      </c>
      <c r="I14" s="70">
        <v>6.3789998614999996</v>
      </c>
      <c r="J14" s="84">
        <v>6.5215497655999997</v>
      </c>
    </row>
    <row r="15" spans="1:16" s="62" customFormat="1" ht="18.899999999999999" customHeight="1" x14ac:dyDescent="0.3">
      <c r="A15" s="83" t="s">
        <v>332</v>
      </c>
      <c r="B15" s="69">
        <v>1557</v>
      </c>
      <c r="C15" s="70">
        <v>7.4974719506999996</v>
      </c>
      <c r="D15" s="70">
        <v>7.7832475819000004</v>
      </c>
      <c r="E15" s="69">
        <v>1596</v>
      </c>
      <c r="F15" s="70">
        <v>7.5169555387999996</v>
      </c>
      <c r="G15" s="70">
        <v>7.7425325902999997</v>
      </c>
      <c r="H15" s="69">
        <v>1444</v>
      </c>
      <c r="I15" s="70">
        <v>6.1815068492999998</v>
      </c>
      <c r="J15" s="84">
        <v>6.2645746826000002</v>
      </c>
    </row>
    <row r="16" spans="1:16" s="62" customFormat="1" ht="18.899999999999999" customHeight="1" x14ac:dyDescent="0.3">
      <c r="A16" s="83" t="s">
        <v>345</v>
      </c>
      <c r="B16" s="69">
        <v>270</v>
      </c>
      <c r="C16" s="70">
        <v>6.3784549965000004</v>
      </c>
      <c r="D16" s="70">
        <v>6.4051439772999998</v>
      </c>
      <c r="E16" s="69">
        <v>311</v>
      </c>
      <c r="F16" s="70">
        <v>7.0029272685999997</v>
      </c>
      <c r="G16" s="70">
        <v>6.9775246689000001</v>
      </c>
      <c r="H16" s="69">
        <v>274</v>
      </c>
      <c r="I16" s="70">
        <v>5.8285471176000003</v>
      </c>
      <c r="J16" s="84">
        <v>5.7503853225999997</v>
      </c>
    </row>
    <row r="17" spans="1:16" s="62" customFormat="1" ht="18.899999999999999" customHeight="1" x14ac:dyDescent="0.3">
      <c r="A17" s="83" t="s">
        <v>333</v>
      </c>
      <c r="B17" s="69">
        <v>249</v>
      </c>
      <c r="C17" s="70">
        <v>8.9247311828000004</v>
      </c>
      <c r="D17" s="70">
        <v>8.9160148078999999</v>
      </c>
      <c r="E17" s="69">
        <v>243</v>
      </c>
      <c r="F17" s="70">
        <v>8.5353003161000007</v>
      </c>
      <c r="G17" s="70">
        <v>8.5262202466999994</v>
      </c>
      <c r="H17" s="69">
        <v>193</v>
      </c>
      <c r="I17" s="70">
        <v>6.685140284</v>
      </c>
      <c r="J17" s="84">
        <v>6.6420762523999999</v>
      </c>
    </row>
    <row r="18" spans="1:16" s="62" customFormat="1" ht="18.899999999999999" customHeight="1" x14ac:dyDescent="0.3">
      <c r="A18" s="83" t="s">
        <v>334</v>
      </c>
      <c r="B18" s="69">
        <v>412</v>
      </c>
      <c r="C18" s="70">
        <v>7.2573542364000003</v>
      </c>
      <c r="D18" s="70">
        <v>7.1469216540999998</v>
      </c>
      <c r="E18" s="69">
        <v>306</v>
      </c>
      <c r="F18" s="70">
        <v>5.2685950413000002</v>
      </c>
      <c r="G18" s="70">
        <v>5.1612027646999996</v>
      </c>
      <c r="H18" s="69">
        <v>302</v>
      </c>
      <c r="I18" s="70">
        <v>5.0764834425999998</v>
      </c>
      <c r="J18" s="84">
        <v>4.9417968881999998</v>
      </c>
    </row>
    <row r="19" spans="1:16" s="62" customFormat="1" ht="18.899999999999999" customHeight="1" x14ac:dyDescent="0.3">
      <c r="A19" s="83" t="s">
        <v>335</v>
      </c>
      <c r="B19" s="69">
        <v>269</v>
      </c>
      <c r="C19" s="70">
        <v>6.9491087574000003</v>
      </c>
      <c r="D19" s="70">
        <v>6.6662892659999997</v>
      </c>
      <c r="E19" s="69">
        <v>307</v>
      </c>
      <c r="F19" s="70">
        <v>7.5504181013</v>
      </c>
      <c r="G19" s="70">
        <v>7.2135330690000004</v>
      </c>
      <c r="H19" s="69">
        <v>293</v>
      </c>
      <c r="I19" s="70">
        <v>6.7078754579000002</v>
      </c>
      <c r="J19" s="84">
        <v>6.3993914960999998</v>
      </c>
    </row>
    <row r="20" spans="1:16" s="62" customFormat="1" ht="18.899999999999999" customHeight="1" x14ac:dyDescent="0.3">
      <c r="A20" s="83" t="s">
        <v>336</v>
      </c>
      <c r="B20" s="69">
        <v>306</v>
      </c>
      <c r="C20" s="70">
        <v>6.1175529788</v>
      </c>
      <c r="D20" s="70">
        <v>6.1834869349000003</v>
      </c>
      <c r="E20" s="69">
        <v>338</v>
      </c>
      <c r="F20" s="70">
        <v>6.5263564394999998</v>
      </c>
      <c r="G20" s="70">
        <v>6.5729140331</v>
      </c>
      <c r="H20" s="69">
        <v>328</v>
      </c>
      <c r="I20" s="70">
        <v>5.6522488368000001</v>
      </c>
      <c r="J20" s="84">
        <v>5.7162669436</v>
      </c>
    </row>
    <row r="21" spans="1:16" s="62" customFormat="1" ht="18.899999999999999" customHeight="1" x14ac:dyDescent="0.3">
      <c r="A21" s="83" t="s">
        <v>337</v>
      </c>
      <c r="B21" s="69">
        <v>340</v>
      </c>
      <c r="C21" s="70">
        <v>7.3672806066999996</v>
      </c>
      <c r="D21" s="70">
        <v>7.4350485603000003</v>
      </c>
      <c r="E21" s="69">
        <v>405</v>
      </c>
      <c r="F21" s="70">
        <v>8.9720868408999994</v>
      </c>
      <c r="G21" s="70">
        <v>8.9495145656999995</v>
      </c>
      <c r="H21" s="69">
        <v>315</v>
      </c>
      <c r="I21" s="70">
        <v>6.7278940623999999</v>
      </c>
      <c r="J21" s="84">
        <v>6.6539149888000004</v>
      </c>
    </row>
    <row r="22" spans="1:16" s="62" customFormat="1" ht="18.899999999999999" customHeight="1" x14ac:dyDescent="0.3">
      <c r="A22" s="83" t="s">
        <v>346</v>
      </c>
      <c r="B22" s="69">
        <v>686</v>
      </c>
      <c r="C22" s="70">
        <v>8.6430641300000008</v>
      </c>
      <c r="D22" s="70">
        <v>8.5678214565000008</v>
      </c>
      <c r="E22" s="69">
        <v>709</v>
      </c>
      <c r="F22" s="70">
        <v>8.7747524751999997</v>
      </c>
      <c r="G22" s="70">
        <v>8.6151499213000005</v>
      </c>
      <c r="H22" s="69">
        <v>436</v>
      </c>
      <c r="I22" s="70">
        <v>4.9902712602000001</v>
      </c>
      <c r="J22" s="84">
        <v>4.9212579695000001</v>
      </c>
    </row>
    <row r="23" spans="1:16" s="62" customFormat="1" ht="18.899999999999999" customHeight="1" x14ac:dyDescent="0.3">
      <c r="A23" s="83" t="s">
        <v>338</v>
      </c>
      <c r="B23" s="69">
        <v>659</v>
      </c>
      <c r="C23" s="70">
        <v>4.4590297042999998</v>
      </c>
      <c r="D23" s="70">
        <v>4.7072279003000004</v>
      </c>
      <c r="E23" s="69">
        <v>649</v>
      </c>
      <c r="F23" s="70">
        <v>3.7653747969000002</v>
      </c>
      <c r="G23" s="70">
        <v>3.9512433624000001</v>
      </c>
      <c r="H23" s="69">
        <v>599</v>
      </c>
      <c r="I23" s="70">
        <v>3.5926347987999998</v>
      </c>
      <c r="J23" s="84">
        <v>3.6945048938</v>
      </c>
    </row>
    <row r="24" spans="1:16" s="62" customFormat="1" ht="18.899999999999999" customHeight="1" x14ac:dyDescent="0.3">
      <c r="A24" s="83" t="s">
        <v>339</v>
      </c>
      <c r="B24" s="69">
        <v>702</v>
      </c>
      <c r="C24" s="70">
        <v>9.6707535473000004</v>
      </c>
      <c r="D24" s="70">
        <v>9.9429904808000007</v>
      </c>
      <c r="E24" s="69">
        <v>632</v>
      </c>
      <c r="F24" s="70">
        <v>8.4165667865000007</v>
      </c>
      <c r="G24" s="70">
        <v>8.6077598404</v>
      </c>
      <c r="H24" s="69">
        <v>560</v>
      </c>
      <c r="I24" s="70">
        <v>7.0591201311000003</v>
      </c>
      <c r="J24" s="84">
        <v>7.1983570599000002</v>
      </c>
    </row>
    <row r="25" spans="1:16" s="62" customFormat="1" ht="18.899999999999999" customHeight="1" x14ac:dyDescent="0.3">
      <c r="A25" s="83" t="s">
        <v>340</v>
      </c>
      <c r="B25" s="69">
        <v>1486</v>
      </c>
      <c r="C25" s="70">
        <v>9.9966363941999994</v>
      </c>
      <c r="D25" s="70">
        <v>10.04573141</v>
      </c>
      <c r="E25" s="69">
        <v>1399</v>
      </c>
      <c r="F25" s="70">
        <v>8.9858051256000007</v>
      </c>
      <c r="G25" s="70">
        <v>8.9592894623999992</v>
      </c>
      <c r="H25" s="69">
        <v>1302</v>
      </c>
      <c r="I25" s="70">
        <v>8.2139928080000004</v>
      </c>
      <c r="J25" s="84">
        <v>8.1001436389000006</v>
      </c>
    </row>
    <row r="26" spans="1:16" s="62" customFormat="1" ht="18.899999999999999" customHeight="1" x14ac:dyDescent="0.3">
      <c r="A26" s="83" t="s">
        <v>341</v>
      </c>
      <c r="B26" s="69">
        <v>643</v>
      </c>
      <c r="C26" s="70">
        <v>10.387722132</v>
      </c>
      <c r="D26" s="70">
        <v>10.772364423000001</v>
      </c>
      <c r="E26" s="69">
        <v>471</v>
      </c>
      <c r="F26" s="70">
        <v>7.5541299117999996</v>
      </c>
      <c r="G26" s="70">
        <v>7.8369088220999998</v>
      </c>
      <c r="H26" s="69">
        <v>377</v>
      </c>
      <c r="I26" s="70">
        <v>5.7469512194999997</v>
      </c>
      <c r="J26" s="84">
        <v>5.9524079070999996</v>
      </c>
    </row>
    <row r="27" spans="1:16" s="62" customFormat="1" ht="18.899999999999999" customHeight="1" x14ac:dyDescent="0.3">
      <c r="A27" s="85" t="s">
        <v>174</v>
      </c>
      <c r="B27" s="86">
        <v>13775</v>
      </c>
      <c r="C27" s="87">
        <v>7.4518671592999999</v>
      </c>
      <c r="D27" s="87">
        <v>7.9896863295999996</v>
      </c>
      <c r="E27" s="86">
        <v>14091</v>
      </c>
      <c r="F27" s="87">
        <v>6.9639177041</v>
      </c>
      <c r="G27" s="87">
        <v>7.3459263675999997</v>
      </c>
      <c r="H27" s="86">
        <v>13192</v>
      </c>
      <c r="I27" s="87">
        <v>5.9186411173</v>
      </c>
      <c r="J27" s="88">
        <v>6.0924343542999999</v>
      </c>
    </row>
    <row r="28" spans="1:16" ht="18.899999999999999" customHeight="1" x14ac:dyDescent="0.25">
      <c r="A28" s="89" t="s">
        <v>29</v>
      </c>
      <c r="B28" s="90">
        <v>134679</v>
      </c>
      <c r="C28" s="91">
        <v>10.501933451999999</v>
      </c>
      <c r="D28" s="91">
        <v>11.150373299</v>
      </c>
      <c r="E28" s="90">
        <v>137113</v>
      </c>
      <c r="F28" s="91">
        <v>10.024140462</v>
      </c>
      <c r="G28" s="91">
        <v>10.471068388999999</v>
      </c>
      <c r="H28" s="90">
        <v>126220</v>
      </c>
      <c r="I28" s="91">
        <v>8.7803934689999998</v>
      </c>
      <c r="J28" s="92">
        <v>8.7803934689999998</v>
      </c>
      <c r="K28" s="93"/>
      <c r="L28" s="93"/>
    </row>
    <row r="29" spans="1:16" ht="18.899999999999999" customHeight="1" x14ac:dyDescent="0.25">
      <c r="A29" s="77" t="s">
        <v>422</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468</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475</v>
      </c>
      <c r="B1" s="61"/>
      <c r="C1" s="61"/>
      <c r="D1" s="61"/>
      <c r="E1" s="61"/>
      <c r="F1" s="61"/>
      <c r="G1" s="61"/>
      <c r="H1" s="61"/>
      <c r="I1" s="61"/>
      <c r="J1" s="61"/>
    </row>
    <row r="2" spans="1:16" s="62" customFormat="1" ht="18.899999999999999" customHeight="1" x14ac:dyDescent="0.3">
      <c r="A2" s="1" t="s">
        <v>461</v>
      </c>
      <c r="B2" s="63"/>
      <c r="C2" s="63"/>
      <c r="D2" s="63"/>
      <c r="E2" s="63"/>
      <c r="F2" s="63"/>
      <c r="G2" s="63"/>
      <c r="H2" s="63"/>
      <c r="I2" s="63"/>
      <c r="J2" s="63"/>
    </row>
    <row r="3" spans="1:16" s="66" customFormat="1" ht="54" customHeight="1" x14ac:dyDescent="0.3">
      <c r="A3" s="104" t="s">
        <v>466</v>
      </c>
      <c r="B3" s="64" t="s">
        <v>432</v>
      </c>
      <c r="C3" s="64" t="s">
        <v>438</v>
      </c>
      <c r="D3" s="64" t="s">
        <v>435</v>
      </c>
      <c r="E3" s="64" t="s">
        <v>433</v>
      </c>
      <c r="F3" s="64" t="s">
        <v>439</v>
      </c>
      <c r="G3" s="64" t="s">
        <v>436</v>
      </c>
      <c r="H3" s="64" t="s">
        <v>434</v>
      </c>
      <c r="I3" s="64" t="s">
        <v>440</v>
      </c>
      <c r="J3" s="64" t="s">
        <v>437</v>
      </c>
      <c r="O3" s="67"/>
      <c r="P3" s="67"/>
    </row>
    <row r="4" spans="1:16" s="62" customFormat="1" ht="18.899999999999999" customHeight="1" x14ac:dyDescent="0.3">
      <c r="A4" s="83" t="s">
        <v>348</v>
      </c>
      <c r="B4" s="69">
        <v>1077</v>
      </c>
      <c r="C4" s="70">
        <v>7.9360400855000002</v>
      </c>
      <c r="D4" s="70">
        <v>8.0763080052999996</v>
      </c>
      <c r="E4" s="69">
        <v>1279</v>
      </c>
      <c r="F4" s="70">
        <v>8.6823705112000003</v>
      </c>
      <c r="G4" s="70">
        <v>8.6670806225000003</v>
      </c>
      <c r="H4" s="69">
        <v>1496</v>
      </c>
      <c r="I4" s="70">
        <v>8.9720522969999994</v>
      </c>
      <c r="J4" s="84">
        <v>8.8971014347999997</v>
      </c>
    </row>
    <row r="5" spans="1:16" s="62" customFormat="1" ht="18.899999999999999" customHeight="1" x14ac:dyDescent="0.3">
      <c r="A5" s="83" t="s">
        <v>356</v>
      </c>
      <c r="B5" s="69">
        <v>792</v>
      </c>
      <c r="C5" s="70">
        <v>9.9886492621999992</v>
      </c>
      <c r="D5" s="70">
        <v>9.2731372990000001</v>
      </c>
      <c r="E5" s="69">
        <v>700</v>
      </c>
      <c r="F5" s="70">
        <v>8.7554721700999991</v>
      </c>
      <c r="G5" s="70">
        <v>7.9618975314</v>
      </c>
      <c r="H5" s="69">
        <v>779</v>
      </c>
      <c r="I5" s="70">
        <v>9.5243917349</v>
      </c>
      <c r="J5" s="84">
        <v>8.5805746921000008</v>
      </c>
    </row>
    <row r="6" spans="1:16" s="62" customFormat="1" ht="18.899999999999999" customHeight="1" x14ac:dyDescent="0.3">
      <c r="A6" s="83" t="s">
        <v>349</v>
      </c>
      <c r="B6" s="69">
        <v>781</v>
      </c>
      <c r="C6" s="70">
        <v>9.5628749847000005</v>
      </c>
      <c r="D6" s="70">
        <v>9.4473662995000005</v>
      </c>
      <c r="E6" s="69">
        <v>862</v>
      </c>
      <c r="F6" s="70">
        <v>9.8312043796000008</v>
      </c>
      <c r="G6" s="70">
        <v>9.5724101646000008</v>
      </c>
      <c r="H6" s="69">
        <v>880</v>
      </c>
      <c r="I6" s="70">
        <v>9.4929881338000008</v>
      </c>
      <c r="J6" s="84">
        <v>9.2119716364999995</v>
      </c>
    </row>
    <row r="7" spans="1:16" s="62" customFormat="1" ht="18.899999999999999" customHeight="1" x14ac:dyDescent="0.3">
      <c r="A7" s="83" t="s">
        <v>357</v>
      </c>
      <c r="B7" s="69">
        <v>1668</v>
      </c>
      <c r="C7" s="70">
        <v>10.12381646</v>
      </c>
      <c r="D7" s="70">
        <v>10.076454264000001</v>
      </c>
      <c r="E7" s="69">
        <v>1591</v>
      </c>
      <c r="F7" s="70">
        <v>9.4990745715999996</v>
      </c>
      <c r="G7" s="70">
        <v>9.1744761626999995</v>
      </c>
      <c r="H7" s="69">
        <v>1510</v>
      </c>
      <c r="I7" s="70">
        <v>8.6816535387999991</v>
      </c>
      <c r="J7" s="84">
        <v>8.2829536682999994</v>
      </c>
    </row>
    <row r="8" spans="1:16" s="62" customFormat="1" ht="18.899999999999999" customHeight="1" x14ac:dyDescent="0.3">
      <c r="A8" s="83" t="s">
        <v>358</v>
      </c>
      <c r="B8" s="69">
        <v>458</v>
      </c>
      <c r="C8" s="70">
        <v>9.2919456279000006</v>
      </c>
      <c r="D8" s="70">
        <v>9.3380621173999998</v>
      </c>
      <c r="E8" s="69">
        <v>247</v>
      </c>
      <c r="F8" s="70">
        <v>4.9066348827999997</v>
      </c>
      <c r="G8" s="70">
        <v>4.9119109344999998</v>
      </c>
      <c r="H8" s="69">
        <v>320</v>
      </c>
      <c r="I8" s="70">
        <v>6.0218291305999996</v>
      </c>
      <c r="J8" s="84">
        <v>6.0061526989000003</v>
      </c>
    </row>
    <row r="9" spans="1:16" s="62" customFormat="1" ht="18.899999999999999" customHeight="1" x14ac:dyDescent="0.3">
      <c r="A9" s="83" t="s">
        <v>359</v>
      </c>
      <c r="B9" s="69">
        <v>2080</v>
      </c>
      <c r="C9" s="70">
        <v>11.188209348999999</v>
      </c>
      <c r="D9" s="70">
        <v>11.280068008000001</v>
      </c>
      <c r="E9" s="69">
        <v>1851</v>
      </c>
      <c r="F9" s="70">
        <v>9.6607515658000001</v>
      </c>
      <c r="G9" s="70">
        <v>9.5937627328000001</v>
      </c>
      <c r="H9" s="69">
        <v>1972</v>
      </c>
      <c r="I9" s="70">
        <v>9.8683881298999996</v>
      </c>
      <c r="J9" s="84">
        <v>9.6977756719000006</v>
      </c>
    </row>
    <row r="10" spans="1:16" s="62" customFormat="1" ht="18.899999999999999" customHeight="1" x14ac:dyDescent="0.3">
      <c r="A10" s="83" t="s">
        <v>350</v>
      </c>
      <c r="B10" s="69">
        <v>287</v>
      </c>
      <c r="C10" s="70">
        <v>8.2093821509999998</v>
      </c>
      <c r="D10" s="70">
        <v>8.0711027274999996</v>
      </c>
      <c r="E10" s="69">
        <v>268</v>
      </c>
      <c r="F10" s="70">
        <v>7.6680972817999997</v>
      </c>
      <c r="G10" s="70">
        <v>7.4825825085000002</v>
      </c>
      <c r="H10" s="69">
        <v>218</v>
      </c>
      <c r="I10" s="70">
        <v>6.1669024045</v>
      </c>
      <c r="J10" s="84">
        <v>5.9488508686000001</v>
      </c>
    </row>
    <row r="11" spans="1:16" s="62" customFormat="1" ht="18.899999999999999" customHeight="1" x14ac:dyDescent="0.3">
      <c r="A11" s="83" t="s">
        <v>351</v>
      </c>
      <c r="B11" s="69">
        <v>669</v>
      </c>
      <c r="C11" s="70">
        <v>11.379486307000001</v>
      </c>
      <c r="D11" s="70">
        <v>10.433008499</v>
      </c>
      <c r="E11" s="69">
        <v>569</v>
      </c>
      <c r="F11" s="70">
        <v>9.4785940363000005</v>
      </c>
      <c r="G11" s="70">
        <v>8.5825520226999998</v>
      </c>
      <c r="H11" s="69">
        <v>525</v>
      </c>
      <c r="I11" s="70">
        <v>8.3227647432000005</v>
      </c>
      <c r="J11" s="84">
        <v>7.5132805524000004</v>
      </c>
    </row>
    <row r="12" spans="1:16" s="62" customFormat="1" ht="18.899999999999999" customHeight="1" x14ac:dyDescent="0.3">
      <c r="A12" s="83" t="s">
        <v>352</v>
      </c>
      <c r="B12" s="69">
        <v>1110</v>
      </c>
      <c r="C12" s="70">
        <v>12.832369942</v>
      </c>
      <c r="D12" s="70">
        <v>12.693093973</v>
      </c>
      <c r="E12" s="69">
        <v>986</v>
      </c>
      <c r="F12" s="70">
        <v>10.400843882</v>
      </c>
      <c r="G12" s="70">
        <v>10.203838558999999</v>
      </c>
      <c r="H12" s="69">
        <v>955</v>
      </c>
      <c r="I12" s="70">
        <v>9.3839048835999996</v>
      </c>
      <c r="J12" s="84">
        <v>9.1268408109999992</v>
      </c>
    </row>
    <row r="13" spans="1:16" s="62" customFormat="1" ht="18.899999999999999" customHeight="1" x14ac:dyDescent="0.3">
      <c r="A13" s="83" t="s">
        <v>353</v>
      </c>
      <c r="B13" s="69">
        <v>480</v>
      </c>
      <c r="C13" s="70">
        <v>11.544011544</v>
      </c>
      <c r="D13" s="70">
        <v>11.240747095</v>
      </c>
      <c r="E13" s="69">
        <v>415</v>
      </c>
      <c r="F13" s="70">
        <v>10.065486296</v>
      </c>
      <c r="G13" s="70">
        <v>9.6585916787000006</v>
      </c>
      <c r="H13" s="69">
        <v>399</v>
      </c>
      <c r="I13" s="70">
        <v>9.3377018488000001</v>
      </c>
      <c r="J13" s="84">
        <v>8.8864099004000003</v>
      </c>
    </row>
    <row r="14" spans="1:16" s="62" customFormat="1" ht="18.899999999999999" customHeight="1" x14ac:dyDescent="0.3">
      <c r="A14" s="83" t="s">
        <v>360</v>
      </c>
      <c r="B14" s="69">
        <v>482</v>
      </c>
      <c r="C14" s="70">
        <v>7.4005834484999999</v>
      </c>
      <c r="D14" s="70">
        <v>7.6541580074000004</v>
      </c>
      <c r="E14" s="69">
        <v>513</v>
      </c>
      <c r="F14" s="70">
        <v>7.2580645161000001</v>
      </c>
      <c r="G14" s="70">
        <v>7.5075379527999999</v>
      </c>
      <c r="H14" s="69">
        <v>612</v>
      </c>
      <c r="I14" s="70">
        <v>8.1774452165000007</v>
      </c>
      <c r="J14" s="84">
        <v>8.4208884659999992</v>
      </c>
    </row>
    <row r="15" spans="1:16" s="62" customFormat="1" ht="18.899999999999999" customHeight="1" x14ac:dyDescent="0.3">
      <c r="A15" s="83" t="s">
        <v>354</v>
      </c>
      <c r="B15" s="69">
        <v>1352</v>
      </c>
      <c r="C15" s="70">
        <v>13.831202046</v>
      </c>
      <c r="D15" s="70">
        <v>13.542248204</v>
      </c>
      <c r="E15" s="69">
        <v>1355</v>
      </c>
      <c r="F15" s="70">
        <v>13.079150579</v>
      </c>
      <c r="G15" s="70">
        <v>12.626837068</v>
      </c>
      <c r="H15" s="69">
        <v>1138</v>
      </c>
      <c r="I15" s="70">
        <v>10.809270517</v>
      </c>
      <c r="J15" s="84">
        <v>10.323222661000001</v>
      </c>
    </row>
    <row r="16" spans="1:16" s="62" customFormat="1" ht="18.899999999999999" customHeight="1" x14ac:dyDescent="0.3">
      <c r="A16" s="83" t="s">
        <v>361</v>
      </c>
      <c r="B16" s="69">
        <v>767</v>
      </c>
      <c r="C16" s="70">
        <v>11.261195126</v>
      </c>
      <c r="D16" s="70">
        <v>11.451609667</v>
      </c>
      <c r="E16" s="69">
        <v>650</v>
      </c>
      <c r="F16" s="70">
        <v>10.204081632999999</v>
      </c>
      <c r="G16" s="70">
        <v>10.289979667000001</v>
      </c>
      <c r="H16" s="69">
        <v>610</v>
      </c>
      <c r="I16" s="70">
        <v>8.1257493007000008</v>
      </c>
      <c r="J16" s="84">
        <v>8.2450244581999996</v>
      </c>
    </row>
    <row r="17" spans="1:16" s="62" customFormat="1" ht="18.899999999999999" customHeight="1" x14ac:dyDescent="0.3">
      <c r="A17" s="83" t="s">
        <v>362</v>
      </c>
      <c r="B17" s="69">
        <v>904</v>
      </c>
      <c r="C17" s="70">
        <v>14.545454545</v>
      </c>
      <c r="D17" s="70">
        <v>15.139822898</v>
      </c>
      <c r="E17" s="69">
        <v>740</v>
      </c>
      <c r="F17" s="70">
        <v>12.00324412</v>
      </c>
      <c r="G17" s="70">
        <v>12.404757313999999</v>
      </c>
      <c r="H17" s="69">
        <v>862</v>
      </c>
      <c r="I17" s="70">
        <v>14.124201212999999</v>
      </c>
      <c r="J17" s="84">
        <v>14.388296605000001</v>
      </c>
    </row>
    <row r="18" spans="1:16" s="62" customFormat="1" ht="18.899999999999999" customHeight="1" x14ac:dyDescent="0.3">
      <c r="A18" s="83" t="s">
        <v>355</v>
      </c>
      <c r="B18" s="69">
        <v>131</v>
      </c>
      <c r="C18" s="70">
        <v>3.7632864119999998</v>
      </c>
      <c r="D18" s="70">
        <v>4.1237746251000003</v>
      </c>
      <c r="E18" s="69">
        <v>123</v>
      </c>
      <c r="F18" s="70">
        <v>3.3487612306000001</v>
      </c>
      <c r="G18" s="70">
        <v>3.6585403429999999</v>
      </c>
      <c r="H18" s="69">
        <v>123</v>
      </c>
      <c r="I18" s="70">
        <v>3.1530376825999999</v>
      </c>
      <c r="J18" s="84">
        <v>3.4165190801</v>
      </c>
    </row>
    <row r="19" spans="1:16" s="62" customFormat="1" ht="18.899999999999999" customHeight="1" x14ac:dyDescent="0.3">
      <c r="A19" s="85" t="s">
        <v>49</v>
      </c>
      <c r="B19" s="86">
        <v>13038</v>
      </c>
      <c r="C19" s="87">
        <v>10.460442391000001</v>
      </c>
      <c r="D19" s="87">
        <v>10.74036343</v>
      </c>
      <c r="E19" s="86">
        <v>12149</v>
      </c>
      <c r="F19" s="87">
        <v>9.4051434499000006</v>
      </c>
      <c r="G19" s="87">
        <v>9.4975524388999997</v>
      </c>
      <c r="H19" s="86">
        <v>12399</v>
      </c>
      <c r="I19" s="87">
        <v>9.0749401663999993</v>
      </c>
      <c r="J19" s="88">
        <v>8.9413084474000009</v>
      </c>
    </row>
    <row r="20" spans="1:16" ht="18.899999999999999" customHeight="1" x14ac:dyDescent="0.25">
      <c r="A20" s="89" t="s">
        <v>29</v>
      </c>
      <c r="B20" s="90">
        <v>134679</v>
      </c>
      <c r="C20" s="91">
        <v>10.501933451999999</v>
      </c>
      <c r="D20" s="91">
        <v>11.150373299</v>
      </c>
      <c r="E20" s="90">
        <v>137113</v>
      </c>
      <c r="F20" s="91">
        <v>10.024140462</v>
      </c>
      <c r="G20" s="91">
        <v>10.471068388999999</v>
      </c>
      <c r="H20" s="90">
        <v>126220</v>
      </c>
      <c r="I20" s="91">
        <v>8.7803934689999998</v>
      </c>
      <c r="J20" s="92">
        <v>8.7803934689999998</v>
      </c>
      <c r="K20" s="93"/>
      <c r="L20" s="93"/>
    </row>
    <row r="21" spans="1:16" ht="18.899999999999999" customHeight="1" x14ac:dyDescent="0.25">
      <c r="A21" s="77" t="s">
        <v>422</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468</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476</v>
      </c>
      <c r="B1" s="61"/>
      <c r="C1" s="61"/>
      <c r="D1" s="61"/>
      <c r="E1" s="61"/>
      <c r="F1" s="61"/>
      <c r="G1" s="61"/>
      <c r="H1" s="61"/>
      <c r="I1" s="61"/>
      <c r="J1" s="61"/>
    </row>
    <row r="2" spans="1:16" s="62" customFormat="1" ht="18.899999999999999" customHeight="1" x14ac:dyDescent="0.3">
      <c r="A2" s="1" t="s">
        <v>461</v>
      </c>
      <c r="B2" s="63"/>
      <c r="C2" s="63"/>
      <c r="D2" s="63"/>
      <c r="E2" s="63"/>
      <c r="F2" s="63"/>
      <c r="G2" s="63"/>
      <c r="H2" s="63"/>
      <c r="I2" s="63"/>
      <c r="J2" s="63"/>
    </row>
    <row r="3" spans="1:16" s="66" customFormat="1" ht="54" customHeight="1" x14ac:dyDescent="0.3">
      <c r="A3" s="104" t="s">
        <v>466</v>
      </c>
      <c r="B3" s="64" t="s">
        <v>432</v>
      </c>
      <c r="C3" s="64" t="s">
        <v>438</v>
      </c>
      <c r="D3" s="64" t="s">
        <v>435</v>
      </c>
      <c r="E3" s="64" t="s">
        <v>433</v>
      </c>
      <c r="F3" s="64" t="s">
        <v>439</v>
      </c>
      <c r="G3" s="64" t="s">
        <v>436</v>
      </c>
      <c r="H3" s="64" t="s">
        <v>434</v>
      </c>
      <c r="I3" s="64" t="s">
        <v>440</v>
      </c>
      <c r="J3" s="64" t="s">
        <v>437</v>
      </c>
      <c r="O3" s="67"/>
      <c r="P3" s="67"/>
    </row>
    <row r="4" spans="1:16" s="62" customFormat="1" ht="18.899999999999999" customHeight="1" x14ac:dyDescent="0.3">
      <c r="A4" s="83" t="s">
        <v>378</v>
      </c>
      <c r="B4" s="69">
        <v>2652</v>
      </c>
      <c r="C4" s="70">
        <v>17.526931465000001</v>
      </c>
      <c r="D4" s="70">
        <v>17.590710763000001</v>
      </c>
      <c r="E4" s="69">
        <v>2751</v>
      </c>
      <c r="F4" s="70">
        <v>17.395978246999999</v>
      </c>
      <c r="G4" s="70">
        <v>17.366903900000001</v>
      </c>
      <c r="H4" s="69">
        <v>2260</v>
      </c>
      <c r="I4" s="70">
        <v>14.339191676</v>
      </c>
      <c r="J4" s="84">
        <v>14.256226727</v>
      </c>
    </row>
    <row r="5" spans="1:16" s="62" customFormat="1" ht="18.899999999999999" customHeight="1" x14ac:dyDescent="0.3">
      <c r="A5" s="83" t="s">
        <v>363</v>
      </c>
      <c r="B5" s="69">
        <v>1707</v>
      </c>
      <c r="C5" s="70">
        <v>11.135755757</v>
      </c>
      <c r="D5" s="70">
        <v>11.047244851</v>
      </c>
      <c r="E5" s="69">
        <v>1711</v>
      </c>
      <c r="F5" s="70">
        <v>11.10029843</v>
      </c>
      <c r="G5" s="70">
        <v>10.916377432000001</v>
      </c>
      <c r="H5" s="69">
        <v>1473</v>
      </c>
      <c r="I5" s="70">
        <v>9.4229785055999997</v>
      </c>
      <c r="J5" s="84">
        <v>9.2027610545999998</v>
      </c>
    </row>
    <row r="6" spans="1:16" s="62" customFormat="1" ht="18.899999999999999" customHeight="1" x14ac:dyDescent="0.3">
      <c r="A6" s="83" t="s">
        <v>396</v>
      </c>
      <c r="B6" s="69">
        <v>1744</v>
      </c>
      <c r="C6" s="70">
        <v>17.792287288000001</v>
      </c>
      <c r="D6" s="70">
        <v>17.816500468000001</v>
      </c>
      <c r="E6" s="69">
        <v>2024</v>
      </c>
      <c r="F6" s="70">
        <v>18.076270430000001</v>
      </c>
      <c r="G6" s="70">
        <v>18.260439812000001</v>
      </c>
      <c r="H6" s="69">
        <v>1896</v>
      </c>
      <c r="I6" s="70">
        <v>14.349504275999999</v>
      </c>
      <c r="J6" s="84">
        <v>14.435181676999999</v>
      </c>
    </row>
    <row r="7" spans="1:16" s="62" customFormat="1" ht="18.899999999999999" customHeight="1" x14ac:dyDescent="0.3">
      <c r="A7" s="83" t="s">
        <v>364</v>
      </c>
      <c r="B7" s="69">
        <v>1032</v>
      </c>
      <c r="C7" s="70">
        <v>9.0178259349999994</v>
      </c>
      <c r="D7" s="70">
        <v>8.9395337047000005</v>
      </c>
      <c r="E7" s="69">
        <v>1079</v>
      </c>
      <c r="F7" s="70">
        <v>8.7206013092999992</v>
      </c>
      <c r="G7" s="70">
        <v>8.7290211604000003</v>
      </c>
      <c r="H7" s="69">
        <v>995</v>
      </c>
      <c r="I7" s="70">
        <v>7.3404647730999999</v>
      </c>
      <c r="J7" s="84">
        <v>7.3993526876000004</v>
      </c>
    </row>
    <row r="8" spans="1:16" s="62" customFormat="1" ht="18.899999999999999" customHeight="1" x14ac:dyDescent="0.3">
      <c r="A8" s="83" t="s">
        <v>365</v>
      </c>
      <c r="B8" s="69">
        <v>1240</v>
      </c>
      <c r="C8" s="70">
        <v>12.328494730999999</v>
      </c>
      <c r="D8" s="70">
        <v>12.134621829</v>
      </c>
      <c r="E8" s="69">
        <v>1377</v>
      </c>
      <c r="F8" s="70">
        <v>13.565165993000001</v>
      </c>
      <c r="G8" s="70">
        <v>13.288440289</v>
      </c>
      <c r="H8" s="69">
        <v>1203</v>
      </c>
      <c r="I8" s="70">
        <v>11.620942812999999</v>
      </c>
      <c r="J8" s="84">
        <v>11.344021205000001</v>
      </c>
    </row>
    <row r="9" spans="1:16" s="62" customFormat="1" ht="18.899999999999999" customHeight="1" x14ac:dyDescent="0.3">
      <c r="A9" s="83" t="s">
        <v>377</v>
      </c>
      <c r="B9" s="69">
        <v>1392</v>
      </c>
      <c r="C9" s="70">
        <v>19.231831998000001</v>
      </c>
      <c r="D9" s="70">
        <v>19.273412535999999</v>
      </c>
      <c r="E9" s="69">
        <v>1457</v>
      </c>
      <c r="F9" s="70">
        <v>18.858400206999999</v>
      </c>
      <c r="G9" s="70">
        <v>18.690977598</v>
      </c>
      <c r="H9" s="69">
        <v>1328</v>
      </c>
      <c r="I9" s="70">
        <v>15.9672959</v>
      </c>
      <c r="J9" s="84">
        <v>15.649209175999999</v>
      </c>
    </row>
    <row r="10" spans="1:16" s="62" customFormat="1" ht="18.899999999999999" customHeight="1" x14ac:dyDescent="0.3">
      <c r="A10" s="83" t="s">
        <v>366</v>
      </c>
      <c r="B10" s="69">
        <v>622</v>
      </c>
      <c r="C10" s="70">
        <v>11.870229008000001</v>
      </c>
      <c r="D10" s="70">
        <v>11.453031138</v>
      </c>
      <c r="E10" s="69">
        <v>506</v>
      </c>
      <c r="F10" s="70">
        <v>9.8944075088000005</v>
      </c>
      <c r="G10" s="70">
        <v>9.4599988199999991</v>
      </c>
      <c r="H10" s="69">
        <v>466</v>
      </c>
      <c r="I10" s="70">
        <v>9.2295504059999995</v>
      </c>
      <c r="J10" s="84">
        <v>8.7585148645000004</v>
      </c>
    </row>
    <row r="11" spans="1:16" s="62" customFormat="1" ht="18.899999999999999" customHeight="1" x14ac:dyDescent="0.3">
      <c r="A11" s="83" t="s">
        <v>367</v>
      </c>
      <c r="B11" s="69">
        <v>700</v>
      </c>
      <c r="C11" s="70">
        <v>12.479942949</v>
      </c>
      <c r="D11" s="70">
        <v>11.896954137</v>
      </c>
      <c r="E11" s="69">
        <v>674</v>
      </c>
      <c r="F11" s="70">
        <v>12.272396213</v>
      </c>
      <c r="G11" s="70">
        <v>11.714250409</v>
      </c>
      <c r="H11" s="69">
        <v>492</v>
      </c>
      <c r="I11" s="70">
        <v>9.1246290801000001</v>
      </c>
      <c r="J11" s="84">
        <v>8.6307722284999997</v>
      </c>
    </row>
    <row r="12" spans="1:16" s="62" customFormat="1" ht="18.899999999999999" customHeight="1" x14ac:dyDescent="0.3">
      <c r="A12" s="83" t="s">
        <v>368</v>
      </c>
      <c r="B12" s="69">
        <v>1460</v>
      </c>
      <c r="C12" s="70">
        <v>12.26993865</v>
      </c>
      <c r="D12" s="70">
        <v>12.039459267</v>
      </c>
      <c r="E12" s="69">
        <v>1416</v>
      </c>
      <c r="F12" s="70">
        <v>11.534701857</v>
      </c>
      <c r="G12" s="70">
        <v>11.24845886</v>
      </c>
      <c r="H12" s="69">
        <v>1296</v>
      </c>
      <c r="I12" s="70">
        <v>10.190281491</v>
      </c>
      <c r="J12" s="84">
        <v>9.8719496292999995</v>
      </c>
    </row>
    <row r="13" spans="1:16" s="62" customFormat="1" ht="18.899999999999999" customHeight="1" x14ac:dyDescent="0.3">
      <c r="A13" s="83" t="s">
        <v>369</v>
      </c>
      <c r="B13" s="69">
        <v>1635</v>
      </c>
      <c r="C13" s="70">
        <v>11.540090343999999</v>
      </c>
      <c r="D13" s="70">
        <v>11.401177401</v>
      </c>
      <c r="E13" s="69">
        <v>1528</v>
      </c>
      <c r="F13" s="70">
        <v>10.841492834</v>
      </c>
      <c r="G13" s="70">
        <v>10.696839333</v>
      </c>
      <c r="H13" s="69">
        <v>1313</v>
      </c>
      <c r="I13" s="70">
        <v>9.3505198689999993</v>
      </c>
      <c r="J13" s="84">
        <v>9.1568970239999992</v>
      </c>
    </row>
    <row r="14" spans="1:16" s="62" customFormat="1" ht="18.899999999999999" customHeight="1" x14ac:dyDescent="0.3">
      <c r="A14" s="83" t="s">
        <v>370</v>
      </c>
      <c r="B14" s="69">
        <v>1138</v>
      </c>
      <c r="C14" s="70">
        <v>9.5134592876999999</v>
      </c>
      <c r="D14" s="70">
        <v>9.3725315081999998</v>
      </c>
      <c r="E14" s="69">
        <v>1108</v>
      </c>
      <c r="F14" s="70">
        <v>9.4362118889000008</v>
      </c>
      <c r="G14" s="70">
        <v>9.2917258827999998</v>
      </c>
      <c r="H14" s="69">
        <v>836</v>
      </c>
      <c r="I14" s="70">
        <v>7.0691696261999999</v>
      </c>
      <c r="J14" s="84">
        <v>6.9101419212000001</v>
      </c>
    </row>
    <row r="15" spans="1:16" s="62" customFormat="1" ht="18.899999999999999" customHeight="1" x14ac:dyDescent="0.3">
      <c r="A15" s="83" t="s">
        <v>371</v>
      </c>
      <c r="B15" s="69">
        <v>1090</v>
      </c>
      <c r="C15" s="70">
        <v>12.451450765000001</v>
      </c>
      <c r="D15" s="70">
        <v>12.006426536999999</v>
      </c>
      <c r="E15" s="69">
        <v>992</v>
      </c>
      <c r="F15" s="70">
        <v>10.969810903000001</v>
      </c>
      <c r="G15" s="70">
        <v>10.522238051</v>
      </c>
      <c r="H15" s="69">
        <v>1020</v>
      </c>
      <c r="I15" s="70">
        <v>10.918432884</v>
      </c>
      <c r="J15" s="84">
        <v>10.512737120000001</v>
      </c>
    </row>
    <row r="16" spans="1:16" s="62" customFormat="1" ht="18.899999999999999" customHeight="1" x14ac:dyDescent="0.3">
      <c r="A16" s="83" t="s">
        <v>372</v>
      </c>
      <c r="B16" s="69">
        <v>742</v>
      </c>
      <c r="C16" s="70">
        <v>14.082368571</v>
      </c>
      <c r="D16" s="70">
        <v>13.713220164000001</v>
      </c>
      <c r="E16" s="69">
        <v>506</v>
      </c>
      <c r="F16" s="70">
        <v>9.3254699594999995</v>
      </c>
      <c r="G16" s="70">
        <v>9.0755362763999994</v>
      </c>
      <c r="H16" s="69">
        <v>357</v>
      </c>
      <c r="I16" s="70">
        <v>6.6282955810999997</v>
      </c>
      <c r="J16" s="84">
        <v>6.4177492248999997</v>
      </c>
    </row>
    <row r="17" spans="1:12" s="62" customFormat="1" ht="18.899999999999999" customHeight="1" x14ac:dyDescent="0.3">
      <c r="A17" s="83" t="s">
        <v>376</v>
      </c>
      <c r="B17" s="69">
        <v>1330</v>
      </c>
      <c r="C17" s="70">
        <v>19.487179486999999</v>
      </c>
      <c r="D17" s="70">
        <v>19.477314154999998</v>
      </c>
      <c r="E17" s="69">
        <v>1481</v>
      </c>
      <c r="F17" s="70">
        <v>20.008105917000002</v>
      </c>
      <c r="G17" s="70">
        <v>19.960991409999998</v>
      </c>
      <c r="H17" s="69">
        <v>1247</v>
      </c>
      <c r="I17" s="70">
        <v>17.049494120999999</v>
      </c>
      <c r="J17" s="84">
        <v>16.885474268999999</v>
      </c>
    </row>
    <row r="18" spans="1:12" s="62" customFormat="1" ht="18.899999999999999" customHeight="1" x14ac:dyDescent="0.3">
      <c r="A18" s="83" t="s">
        <v>373</v>
      </c>
      <c r="B18" s="69">
        <v>857</v>
      </c>
      <c r="C18" s="70">
        <v>11.879678403</v>
      </c>
      <c r="D18" s="70">
        <v>11.856125368000001</v>
      </c>
      <c r="E18" s="69">
        <v>654</v>
      </c>
      <c r="F18" s="70">
        <v>9.1750841751000003</v>
      </c>
      <c r="G18" s="70">
        <v>9.0331987002999998</v>
      </c>
      <c r="H18" s="69">
        <v>755</v>
      </c>
      <c r="I18" s="70">
        <v>10.273506599999999</v>
      </c>
      <c r="J18" s="84">
        <v>10.107686771999999</v>
      </c>
    </row>
    <row r="19" spans="1:12" s="62" customFormat="1" ht="18.899999999999999" customHeight="1" x14ac:dyDescent="0.3">
      <c r="A19" s="83" t="s">
        <v>374</v>
      </c>
      <c r="B19" s="69">
        <v>1291</v>
      </c>
      <c r="C19" s="70">
        <v>13.917636912000001</v>
      </c>
      <c r="D19" s="70">
        <v>14.156915822</v>
      </c>
      <c r="E19" s="69">
        <v>809</v>
      </c>
      <c r="F19" s="70">
        <v>9.4630950988000002</v>
      </c>
      <c r="G19" s="70">
        <v>9.4829158158000002</v>
      </c>
      <c r="H19" s="69">
        <v>674</v>
      </c>
      <c r="I19" s="70">
        <v>7.7533647762999998</v>
      </c>
      <c r="J19" s="84">
        <v>7.7307290058999998</v>
      </c>
    </row>
    <row r="20" spans="1:12" s="62" customFormat="1" ht="18.899999999999999" customHeight="1" x14ac:dyDescent="0.3">
      <c r="A20" s="83" t="s">
        <v>375</v>
      </c>
      <c r="B20" s="69">
        <v>2197</v>
      </c>
      <c r="C20" s="70">
        <v>19.707570865000001</v>
      </c>
      <c r="D20" s="70">
        <v>20.201171005999999</v>
      </c>
      <c r="E20" s="69">
        <v>2550</v>
      </c>
      <c r="F20" s="70">
        <v>20.760400554</v>
      </c>
      <c r="G20" s="70">
        <v>21.027126716000001</v>
      </c>
      <c r="H20" s="69">
        <v>2193</v>
      </c>
      <c r="I20" s="70">
        <v>17.425506554999998</v>
      </c>
      <c r="J20" s="84">
        <v>17.652114880999999</v>
      </c>
    </row>
    <row r="21" spans="1:12" s="62" customFormat="1" ht="18.899999999999999" customHeight="1" x14ac:dyDescent="0.3">
      <c r="A21" s="85" t="s">
        <v>172</v>
      </c>
      <c r="B21" s="86">
        <v>22829</v>
      </c>
      <c r="C21" s="87">
        <v>13.722154766999999</v>
      </c>
      <c r="D21" s="87">
        <v>13.873335899000001</v>
      </c>
      <c r="E21" s="86">
        <v>22623</v>
      </c>
      <c r="F21" s="87">
        <v>13.212516937</v>
      </c>
      <c r="G21" s="87">
        <v>13.173648441999999</v>
      </c>
      <c r="H21" s="86">
        <v>19804</v>
      </c>
      <c r="I21" s="87">
        <v>11.218743980999999</v>
      </c>
      <c r="J21" s="88">
        <v>11.065905635</v>
      </c>
    </row>
    <row r="22" spans="1:12" ht="18.899999999999999" customHeight="1" x14ac:dyDescent="0.25">
      <c r="A22" s="89" t="s">
        <v>29</v>
      </c>
      <c r="B22" s="90">
        <v>134679</v>
      </c>
      <c r="C22" s="91">
        <v>10.501933451999999</v>
      </c>
      <c r="D22" s="91">
        <v>11.150373299</v>
      </c>
      <c r="E22" s="90">
        <v>137113</v>
      </c>
      <c r="F22" s="91">
        <v>10.024140462</v>
      </c>
      <c r="G22" s="91">
        <v>10.471068388999999</v>
      </c>
      <c r="H22" s="90">
        <v>126220</v>
      </c>
      <c r="I22" s="91">
        <v>8.7803934689999998</v>
      </c>
      <c r="J22" s="92">
        <v>8.7803934689999998</v>
      </c>
      <c r="K22" s="93"/>
      <c r="L22" s="93"/>
    </row>
    <row r="23" spans="1:12" ht="18.899999999999999" customHeight="1" x14ac:dyDescent="0.25">
      <c r="A23" s="77" t="s">
        <v>422</v>
      </c>
    </row>
    <row r="25" spans="1:12" ht="15.6" x14ac:dyDescent="0.3">
      <c r="A25" s="122" t="s">
        <v>468</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477</v>
      </c>
      <c r="B1" s="61"/>
      <c r="C1" s="61"/>
      <c r="D1" s="61"/>
      <c r="E1" s="61"/>
      <c r="F1" s="61"/>
      <c r="G1" s="61"/>
      <c r="H1" s="61"/>
      <c r="I1" s="61"/>
      <c r="J1" s="61"/>
    </row>
    <row r="2" spans="1:16" s="62" customFormat="1" ht="18.899999999999999" customHeight="1" x14ac:dyDescent="0.3">
      <c r="A2" s="1" t="s">
        <v>461</v>
      </c>
      <c r="B2" s="63"/>
      <c r="C2" s="63"/>
      <c r="D2" s="63"/>
      <c r="E2" s="63"/>
      <c r="F2" s="63"/>
      <c r="G2" s="63"/>
      <c r="H2" s="63"/>
      <c r="I2" s="63"/>
      <c r="J2" s="63"/>
    </row>
    <row r="3" spans="1:16" s="66" customFormat="1" ht="54" customHeight="1" x14ac:dyDescent="0.3">
      <c r="A3" s="104" t="s">
        <v>466</v>
      </c>
      <c r="B3" s="64" t="s">
        <v>432</v>
      </c>
      <c r="C3" s="64" t="s">
        <v>438</v>
      </c>
      <c r="D3" s="64" t="s">
        <v>435</v>
      </c>
      <c r="E3" s="64" t="s">
        <v>433</v>
      </c>
      <c r="F3" s="64" t="s">
        <v>439</v>
      </c>
      <c r="G3" s="64" t="s">
        <v>436</v>
      </c>
      <c r="H3" s="64" t="s">
        <v>434</v>
      </c>
      <c r="I3" s="64" t="s">
        <v>440</v>
      </c>
      <c r="J3" s="64" t="s">
        <v>437</v>
      </c>
      <c r="O3" s="67"/>
      <c r="P3" s="67"/>
    </row>
    <row r="4" spans="1:16" s="62" customFormat="1" ht="56.25" customHeight="1" x14ac:dyDescent="0.3">
      <c r="A4" s="94" t="s">
        <v>389</v>
      </c>
      <c r="B4" s="69">
        <v>656</v>
      </c>
      <c r="C4" s="70">
        <v>8.5706819962999994</v>
      </c>
      <c r="D4" s="70">
        <v>8.4286913859000006</v>
      </c>
      <c r="E4" s="69">
        <v>393</v>
      </c>
      <c r="F4" s="70">
        <v>5.1439790576000002</v>
      </c>
      <c r="G4" s="70">
        <v>5.0139033324</v>
      </c>
      <c r="H4" s="69">
        <v>139</v>
      </c>
      <c r="I4" s="70">
        <v>1.8970929438999999</v>
      </c>
      <c r="J4" s="84">
        <v>1.8338166786000001</v>
      </c>
    </row>
    <row r="5" spans="1:16" s="62" customFormat="1" ht="56.25" customHeight="1" x14ac:dyDescent="0.3">
      <c r="A5" s="94" t="s">
        <v>379</v>
      </c>
      <c r="B5" s="69">
        <v>143</v>
      </c>
      <c r="C5" s="70">
        <v>9.1725465041999996</v>
      </c>
      <c r="D5" s="70">
        <v>9.8802677816000006</v>
      </c>
      <c r="E5" s="69">
        <v>133</v>
      </c>
      <c r="F5" s="70">
        <v>9.2747559274999993</v>
      </c>
      <c r="G5" s="70">
        <v>9.8928074255999991</v>
      </c>
      <c r="H5" s="69">
        <v>79</v>
      </c>
      <c r="I5" s="70">
        <v>6.2253743105000003</v>
      </c>
      <c r="J5" s="84">
        <v>6.542144263</v>
      </c>
    </row>
    <row r="6" spans="1:16" s="62" customFormat="1" ht="56.25" customHeight="1" x14ac:dyDescent="0.3">
      <c r="A6" s="94" t="s">
        <v>390</v>
      </c>
      <c r="B6" s="69">
        <v>912</v>
      </c>
      <c r="C6" s="70">
        <v>6.1767693871000002</v>
      </c>
      <c r="D6" s="70">
        <v>6.5978079767000004</v>
      </c>
      <c r="E6" s="69">
        <v>550</v>
      </c>
      <c r="F6" s="70">
        <v>3.6566717637999999</v>
      </c>
      <c r="G6" s="70">
        <v>3.8642716234000001</v>
      </c>
      <c r="H6" s="69">
        <v>368</v>
      </c>
      <c r="I6" s="70">
        <v>2.5445996404</v>
      </c>
      <c r="J6" s="84">
        <v>2.6731069927000002</v>
      </c>
    </row>
    <row r="7" spans="1:16" s="62" customFormat="1" ht="56.25" customHeight="1" x14ac:dyDescent="0.3">
      <c r="A7" s="94" t="s">
        <v>388</v>
      </c>
      <c r="B7" s="69">
        <v>639</v>
      </c>
      <c r="C7" s="70">
        <v>5.6131412509</v>
      </c>
      <c r="D7" s="70">
        <v>5.8664683592999998</v>
      </c>
      <c r="E7" s="69">
        <v>514</v>
      </c>
      <c r="F7" s="70">
        <v>4.5131267012</v>
      </c>
      <c r="G7" s="70">
        <v>4.6701667823999999</v>
      </c>
      <c r="H7" s="69">
        <v>459</v>
      </c>
      <c r="I7" s="70">
        <v>4.0565620857000004</v>
      </c>
      <c r="J7" s="84">
        <v>4.1514459214999997</v>
      </c>
    </row>
    <row r="8" spans="1:16" s="62" customFormat="1" ht="56.25" customHeight="1" x14ac:dyDescent="0.3">
      <c r="A8" s="94" t="s">
        <v>393</v>
      </c>
      <c r="B8" s="69">
        <v>31</v>
      </c>
      <c r="C8" s="70">
        <v>1.9948519949000001</v>
      </c>
      <c r="D8" s="70">
        <v>2.1669848939</v>
      </c>
      <c r="E8" s="69">
        <v>29</v>
      </c>
      <c r="F8" s="70">
        <v>1.8102372035000001</v>
      </c>
      <c r="G8" s="70">
        <v>1.9530360972</v>
      </c>
      <c r="H8" s="69">
        <v>49</v>
      </c>
      <c r="I8" s="70">
        <v>2.9714978775000001</v>
      </c>
      <c r="J8" s="84">
        <v>3.1654096684000002</v>
      </c>
    </row>
    <row r="9" spans="1:16" s="62" customFormat="1" ht="56.25" customHeight="1" x14ac:dyDescent="0.3">
      <c r="A9" s="94" t="s">
        <v>394</v>
      </c>
      <c r="B9" s="69">
        <v>78</v>
      </c>
      <c r="C9" s="70">
        <v>5.6358381502999997</v>
      </c>
      <c r="D9" s="70">
        <v>5.9385675898999999</v>
      </c>
      <c r="E9" s="69">
        <v>36</v>
      </c>
      <c r="F9" s="70">
        <v>2.8685258964</v>
      </c>
      <c r="G9" s="70">
        <v>2.9861945828000001</v>
      </c>
      <c r="H9" s="69">
        <v>33</v>
      </c>
      <c r="I9" s="70">
        <v>2.7754415474999998</v>
      </c>
      <c r="J9" s="84">
        <v>2.8681473136000002</v>
      </c>
    </row>
    <row r="10" spans="1:16" s="62" customFormat="1" ht="56.25" customHeight="1" x14ac:dyDescent="0.3">
      <c r="A10" s="94" t="s">
        <v>395</v>
      </c>
      <c r="B10" s="69">
        <v>122</v>
      </c>
      <c r="C10" s="70">
        <v>7.5682382133999999</v>
      </c>
      <c r="D10" s="70">
        <v>8.1208304446999993</v>
      </c>
      <c r="E10" s="69">
        <v>78</v>
      </c>
      <c r="F10" s="70">
        <v>4.4776119403000001</v>
      </c>
      <c r="G10" s="70">
        <v>4.8035524369000004</v>
      </c>
      <c r="H10" s="69">
        <v>79</v>
      </c>
      <c r="I10" s="70">
        <v>4.8855905999000004</v>
      </c>
      <c r="J10" s="84">
        <v>5.2079816558000003</v>
      </c>
    </row>
    <row r="11" spans="1:16" s="62" customFormat="1" ht="56.25" customHeight="1" x14ac:dyDescent="0.3">
      <c r="A11" s="94" t="s">
        <v>382</v>
      </c>
      <c r="B11" s="69">
        <v>301</v>
      </c>
      <c r="C11" s="70">
        <v>6.5950920245000004</v>
      </c>
      <c r="D11" s="70">
        <v>7.3601103156000001</v>
      </c>
      <c r="E11" s="69">
        <v>252</v>
      </c>
      <c r="F11" s="70">
        <v>4.7890535918000001</v>
      </c>
      <c r="G11" s="70">
        <v>5.3524607439</v>
      </c>
      <c r="H11" s="69">
        <v>103</v>
      </c>
      <c r="I11" s="70">
        <v>1.8571943742999999</v>
      </c>
      <c r="J11" s="84">
        <v>2.0236999794999999</v>
      </c>
    </row>
    <row r="12" spans="1:16" s="62" customFormat="1" ht="56.25" customHeight="1" x14ac:dyDescent="0.3">
      <c r="A12" s="94" t="s">
        <v>383</v>
      </c>
      <c r="B12" s="69">
        <v>302</v>
      </c>
      <c r="C12" s="70">
        <v>5.5688733173999996</v>
      </c>
      <c r="D12" s="70">
        <v>6.1031552802000002</v>
      </c>
      <c r="E12" s="69">
        <v>272</v>
      </c>
      <c r="F12" s="70">
        <v>4.7362005920000003</v>
      </c>
      <c r="G12" s="70">
        <v>5.1814284144</v>
      </c>
      <c r="H12" s="69">
        <v>267</v>
      </c>
      <c r="I12" s="70">
        <v>4.3885601577999998</v>
      </c>
      <c r="J12" s="84">
        <v>4.7562144221000002</v>
      </c>
    </row>
    <row r="13" spans="1:16" s="62" customFormat="1" ht="56.25" customHeight="1" x14ac:dyDescent="0.3">
      <c r="A13" s="94" t="s">
        <v>391</v>
      </c>
      <c r="B13" s="69">
        <v>141</v>
      </c>
      <c r="C13" s="70">
        <v>3.6126056878999999</v>
      </c>
      <c r="D13" s="70">
        <v>3.9729479129</v>
      </c>
      <c r="E13" s="69">
        <v>119</v>
      </c>
      <c r="F13" s="70">
        <v>2.8319847692</v>
      </c>
      <c r="G13" s="70">
        <v>3.1204463634000001</v>
      </c>
      <c r="H13" s="69">
        <v>143</v>
      </c>
      <c r="I13" s="70">
        <v>3.3341105152999999</v>
      </c>
      <c r="J13" s="84">
        <v>3.6389834387</v>
      </c>
    </row>
    <row r="14" spans="1:16" s="62" customFormat="1" ht="56.25" customHeight="1" x14ac:dyDescent="0.3">
      <c r="A14" s="94" t="s">
        <v>392</v>
      </c>
      <c r="B14" s="69">
        <v>155</v>
      </c>
      <c r="C14" s="70">
        <v>3.8557213930000001</v>
      </c>
      <c r="D14" s="70">
        <v>4.2976299042999999</v>
      </c>
      <c r="E14" s="69">
        <v>108</v>
      </c>
      <c r="F14" s="70">
        <v>2.5174825175</v>
      </c>
      <c r="G14" s="70">
        <v>2.7903065746000002</v>
      </c>
      <c r="H14" s="69">
        <v>115</v>
      </c>
      <c r="I14" s="70">
        <v>2.4694009018999998</v>
      </c>
      <c r="J14" s="84">
        <v>2.6942694547000001</v>
      </c>
    </row>
    <row r="15" spans="1:16" s="62" customFormat="1" ht="56.25" customHeight="1" x14ac:dyDescent="0.3">
      <c r="A15" s="94" t="s">
        <v>384</v>
      </c>
      <c r="B15" s="69">
        <v>146</v>
      </c>
      <c r="C15" s="70">
        <v>4.4703000611999997</v>
      </c>
      <c r="D15" s="70">
        <v>4.9696953628999996</v>
      </c>
      <c r="E15" s="69">
        <v>142</v>
      </c>
      <c r="F15" s="70">
        <v>4.2578710644999997</v>
      </c>
      <c r="G15" s="70">
        <v>4.7251190803999998</v>
      </c>
      <c r="H15" s="69">
        <v>126</v>
      </c>
      <c r="I15" s="70">
        <v>3.8009049774000001</v>
      </c>
      <c r="J15" s="84">
        <v>4.1585087672999999</v>
      </c>
    </row>
    <row r="16" spans="1:16" s="62" customFormat="1" ht="56.25" customHeight="1" x14ac:dyDescent="0.3">
      <c r="A16" s="94" t="s">
        <v>387</v>
      </c>
      <c r="B16" s="69">
        <v>71</v>
      </c>
      <c r="C16" s="70">
        <v>3.8713195202000001</v>
      </c>
      <c r="D16" s="70">
        <v>4.3384448033999998</v>
      </c>
      <c r="E16" s="69">
        <v>43</v>
      </c>
      <c r="F16" s="70">
        <v>2.1949974477</v>
      </c>
      <c r="G16" s="70">
        <v>2.4666797245000001</v>
      </c>
      <c r="H16" s="69">
        <v>55</v>
      </c>
      <c r="I16" s="70">
        <v>2.7791814047000001</v>
      </c>
      <c r="J16" s="84">
        <v>3.0830884853999998</v>
      </c>
    </row>
    <row r="17" spans="1:12" s="62" customFormat="1" ht="56.25" customHeight="1" x14ac:dyDescent="0.3">
      <c r="A17" s="94" t="s">
        <v>386</v>
      </c>
      <c r="B17" s="69">
        <v>290</v>
      </c>
      <c r="C17" s="70">
        <v>3.5331384016</v>
      </c>
      <c r="D17" s="70">
        <v>3.9644677687000001</v>
      </c>
      <c r="E17" s="69">
        <v>342</v>
      </c>
      <c r="F17" s="70">
        <v>3.7869560403000002</v>
      </c>
      <c r="G17" s="70">
        <v>4.2387550748000002</v>
      </c>
      <c r="H17" s="69">
        <v>227</v>
      </c>
      <c r="I17" s="70">
        <v>2.4123273113999999</v>
      </c>
      <c r="J17" s="84">
        <v>2.6550542785000002</v>
      </c>
    </row>
    <row r="18" spans="1:12" s="62" customFormat="1" ht="56.25" customHeight="1" x14ac:dyDescent="0.3">
      <c r="A18" s="94" t="s">
        <v>385</v>
      </c>
      <c r="B18" s="69">
        <v>114</v>
      </c>
      <c r="C18" s="70">
        <v>3.3460522454000001</v>
      </c>
      <c r="D18" s="70">
        <v>3.7112102733999999</v>
      </c>
      <c r="E18" s="69">
        <v>87</v>
      </c>
      <c r="F18" s="70">
        <v>2.4793388429999998</v>
      </c>
      <c r="G18" s="70">
        <v>2.7280697181</v>
      </c>
      <c r="H18" s="69">
        <v>79</v>
      </c>
      <c r="I18" s="70">
        <v>2.1889720144</v>
      </c>
      <c r="J18" s="84">
        <v>2.3861255735000002</v>
      </c>
    </row>
    <row r="19" spans="1:12" s="62" customFormat="1" ht="18.600000000000001" customHeight="1" x14ac:dyDescent="0.3">
      <c r="A19" s="85" t="s">
        <v>170</v>
      </c>
      <c r="B19" s="86">
        <v>4101</v>
      </c>
      <c r="C19" s="87">
        <v>5.5019654667999998</v>
      </c>
      <c r="D19" s="87">
        <v>6.3065875987000002</v>
      </c>
      <c r="E19" s="86">
        <v>3098</v>
      </c>
      <c r="F19" s="87">
        <v>4.0008265102999996</v>
      </c>
      <c r="G19" s="87">
        <v>4.58169133</v>
      </c>
      <c r="H19" s="86">
        <v>2321</v>
      </c>
      <c r="I19" s="87">
        <v>2.9864765753000002</v>
      </c>
      <c r="J19" s="88">
        <v>3.2777142715999998</v>
      </c>
    </row>
    <row r="20" spans="1:12" ht="18.899999999999999" customHeight="1" x14ac:dyDescent="0.25">
      <c r="A20" s="89" t="s">
        <v>29</v>
      </c>
      <c r="B20" s="90">
        <v>134679</v>
      </c>
      <c r="C20" s="91">
        <v>10.501933451999999</v>
      </c>
      <c r="D20" s="91">
        <v>11.150373299</v>
      </c>
      <c r="E20" s="90">
        <v>137113</v>
      </c>
      <c r="F20" s="91">
        <v>10.024140462</v>
      </c>
      <c r="G20" s="91">
        <v>10.471068388999999</v>
      </c>
      <c r="H20" s="90">
        <v>126220</v>
      </c>
      <c r="I20" s="91">
        <v>8.7803934689999998</v>
      </c>
      <c r="J20" s="92">
        <v>8.7803934689999998</v>
      </c>
      <c r="K20" s="93"/>
      <c r="L20" s="93"/>
    </row>
    <row r="21" spans="1:12" ht="18.899999999999999" customHeight="1" x14ac:dyDescent="0.25">
      <c r="A21" s="77" t="s">
        <v>422</v>
      </c>
    </row>
    <row r="23" spans="1:12" ht="15.6" x14ac:dyDescent="0.3">
      <c r="A23" s="122" t="s">
        <v>468</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460</v>
      </c>
      <c r="B1" s="61"/>
      <c r="C1" s="61"/>
      <c r="D1" s="61"/>
      <c r="E1" s="61"/>
    </row>
    <row r="2" spans="1:8" s="62" customFormat="1" ht="18.899999999999999" customHeight="1" x14ac:dyDescent="0.3">
      <c r="A2" s="1" t="s">
        <v>429</v>
      </c>
      <c r="B2" s="63"/>
      <c r="C2" s="63"/>
      <c r="D2" s="63"/>
      <c r="E2" s="95"/>
    </row>
    <row r="3" spans="1:8" ht="31.2" x14ac:dyDescent="0.25">
      <c r="A3" s="81" t="s">
        <v>30</v>
      </c>
      <c r="B3" s="64" t="s">
        <v>435</v>
      </c>
      <c r="C3" s="64" t="s">
        <v>436</v>
      </c>
      <c r="D3" s="65" t="s">
        <v>437</v>
      </c>
      <c r="H3" s="79"/>
    </row>
    <row r="4" spans="1:8" ht="18.899999999999999" customHeight="1" x14ac:dyDescent="0.25">
      <c r="A4" s="83" t="s">
        <v>177</v>
      </c>
      <c r="B4" s="100">
        <v>9.2904308147000005</v>
      </c>
      <c r="C4" s="100">
        <v>8.0647426392000003</v>
      </c>
      <c r="D4" s="100">
        <v>7.5622807954000004</v>
      </c>
      <c r="F4" s="41"/>
      <c r="G4" s="42"/>
      <c r="H4" s="42"/>
    </row>
    <row r="5" spans="1:8" ht="18.899999999999999" customHeight="1" x14ac:dyDescent="0.25">
      <c r="A5" s="83" t="s">
        <v>33</v>
      </c>
      <c r="B5" s="100">
        <v>8.4163510188000004</v>
      </c>
      <c r="C5" s="100">
        <v>7.3722187254999998</v>
      </c>
      <c r="D5" s="100">
        <v>6.4586022476</v>
      </c>
      <c r="F5" s="59"/>
      <c r="G5" s="58"/>
      <c r="H5" s="58"/>
    </row>
    <row r="6" spans="1:8" ht="18.899999999999999" customHeight="1" x14ac:dyDescent="0.25">
      <c r="A6" s="83" t="s">
        <v>32</v>
      </c>
      <c r="B6" s="100">
        <v>9.1037541685000001</v>
      </c>
      <c r="C6" s="100">
        <v>8.5848685359000001</v>
      </c>
      <c r="D6" s="100">
        <v>7.2044838701999998</v>
      </c>
      <c r="F6" s="59"/>
      <c r="G6" s="58"/>
      <c r="H6" s="58"/>
    </row>
    <row r="7" spans="1:8" ht="18.899999999999999" customHeight="1" x14ac:dyDescent="0.25">
      <c r="A7" s="83" t="s">
        <v>31</v>
      </c>
      <c r="B7" s="100">
        <v>9.4869245678999992</v>
      </c>
      <c r="C7" s="100">
        <v>8.3529982266000005</v>
      </c>
      <c r="D7" s="100">
        <v>6.5625328098000004</v>
      </c>
      <c r="F7" s="59"/>
      <c r="G7" s="58"/>
      <c r="H7" s="58"/>
    </row>
    <row r="8" spans="1:8" ht="18.899999999999999" customHeight="1" x14ac:dyDescent="0.25">
      <c r="A8" s="83" t="s">
        <v>176</v>
      </c>
      <c r="B8" s="100">
        <v>9.6987810059000008</v>
      </c>
      <c r="C8" s="100">
        <v>8.1225126160999999</v>
      </c>
      <c r="D8" s="100">
        <v>7.3425952342</v>
      </c>
      <c r="F8" s="59"/>
      <c r="G8" s="58"/>
      <c r="H8" s="58"/>
    </row>
    <row r="9" spans="1:8" ht="18.899999999999999" customHeight="1" x14ac:dyDescent="0.25">
      <c r="A9" s="83" t="s">
        <v>175</v>
      </c>
      <c r="B9" s="100">
        <v>10.330238585</v>
      </c>
      <c r="C9" s="100">
        <v>9.3037348546</v>
      </c>
      <c r="D9" s="100">
        <v>8.6589262211999998</v>
      </c>
      <c r="F9" s="51"/>
      <c r="G9" s="50"/>
    </row>
    <row r="10" spans="1:8" ht="18.899999999999999" customHeight="1" x14ac:dyDescent="0.25">
      <c r="A10" s="83" t="s">
        <v>36</v>
      </c>
      <c r="B10" s="100">
        <v>11.116737241999999</v>
      </c>
      <c r="C10" s="100">
        <v>11.186650502000001</v>
      </c>
      <c r="D10" s="100">
        <v>9.2468524033000001</v>
      </c>
      <c r="F10" s="59"/>
      <c r="G10" s="58"/>
      <c r="H10" s="58"/>
    </row>
    <row r="11" spans="1:8" ht="18.899999999999999" customHeight="1" x14ac:dyDescent="0.25">
      <c r="A11" s="83" t="s">
        <v>35</v>
      </c>
      <c r="B11" s="100">
        <v>11.982056118999999</v>
      </c>
      <c r="C11" s="100">
        <v>11.719158898</v>
      </c>
      <c r="D11" s="100">
        <v>10.02072519</v>
      </c>
      <c r="F11" s="59"/>
      <c r="G11" s="58"/>
      <c r="H11" s="58"/>
    </row>
    <row r="12" spans="1:8" ht="18.899999999999999" customHeight="1" x14ac:dyDescent="0.25">
      <c r="A12" s="83" t="s">
        <v>34</v>
      </c>
      <c r="B12" s="100">
        <v>12.486950553</v>
      </c>
      <c r="C12" s="100">
        <v>12.480590036000001</v>
      </c>
      <c r="D12" s="100">
        <v>10.934215844000001</v>
      </c>
      <c r="F12" s="59"/>
      <c r="G12" s="58"/>
      <c r="H12" s="58"/>
    </row>
    <row r="13" spans="1:8" ht="18.899999999999999" customHeight="1" x14ac:dyDescent="0.25">
      <c r="A13" s="83" t="s">
        <v>178</v>
      </c>
      <c r="B13" s="100">
        <v>13.617370723000001</v>
      </c>
      <c r="C13" s="100">
        <v>13.602750717999999</v>
      </c>
      <c r="D13" s="100">
        <v>11.623268233999999</v>
      </c>
      <c r="F13" s="59"/>
      <c r="G13" s="58"/>
      <c r="H13" s="58"/>
    </row>
    <row r="14" spans="1:8" ht="18.899999999999999" customHeight="1" x14ac:dyDescent="0.25">
      <c r="A14" s="83" t="s">
        <v>154</v>
      </c>
      <c r="B14" s="100">
        <v>15.402477382000001</v>
      </c>
      <c r="C14" s="100">
        <v>11.240887703</v>
      </c>
      <c r="D14" s="100">
        <v>7.2647282253999999</v>
      </c>
      <c r="H14" s="79"/>
    </row>
    <row r="15" spans="1:8" ht="18.899999999999999" customHeight="1" x14ac:dyDescent="0.25">
      <c r="A15" s="77" t="s">
        <v>422</v>
      </c>
    </row>
    <row r="17" spans="1:8" ht="15.6" x14ac:dyDescent="0.3">
      <c r="A17" s="122" t="s">
        <v>468</v>
      </c>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A37" s="62"/>
      <c r="B37" s="62"/>
      <c r="C37" s="62"/>
      <c r="D37" s="62"/>
      <c r="F37" s="62"/>
      <c r="G37" s="62"/>
      <c r="H37" s="62"/>
      <c r="I37" s="62"/>
      <c r="J37" s="62"/>
    </row>
    <row r="38" spans="1:10" x14ac:dyDescent="0.25">
      <c r="B38" s="79"/>
      <c r="H38" s="79"/>
    </row>
    <row r="39" spans="1:10" x14ac:dyDescent="0.25">
      <c r="B39" s="79"/>
      <c r="H39"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A049F-DCC2-4C77-864F-B7033D1AFCA4}">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469</v>
      </c>
      <c r="B1" s="96"/>
      <c r="C1" s="97"/>
      <c r="D1" s="97"/>
    </row>
    <row r="2" spans="1:8" s="62" customFormat="1" ht="18.899999999999999" customHeight="1" x14ac:dyDescent="0.3">
      <c r="A2" s="81" t="s">
        <v>288</v>
      </c>
      <c r="B2" s="82" t="s">
        <v>287</v>
      </c>
      <c r="C2" s="98"/>
      <c r="D2" s="97"/>
      <c r="E2" s="98"/>
    </row>
    <row r="3" spans="1:8" ht="18.899999999999999" customHeight="1" x14ac:dyDescent="0.25">
      <c r="A3" s="83" t="s">
        <v>277</v>
      </c>
      <c r="B3" s="99">
        <v>3.0022983000000001E-3</v>
      </c>
      <c r="H3" s="79"/>
    </row>
    <row r="4" spans="1:8" ht="18.899999999999999" customHeight="1" x14ac:dyDescent="0.25">
      <c r="A4" s="83" t="s">
        <v>278</v>
      </c>
      <c r="B4" s="99">
        <v>4.7609028999999997E-2</v>
      </c>
      <c r="H4" s="79"/>
    </row>
    <row r="5" spans="1:8" ht="18.899999999999999" customHeight="1" x14ac:dyDescent="0.25">
      <c r="A5" s="83" t="s">
        <v>279</v>
      </c>
      <c r="B5" s="99">
        <v>0.53601214669999997</v>
      </c>
      <c r="H5" s="79"/>
    </row>
    <row r="6" spans="1:8" ht="18.899999999999999" customHeight="1" x14ac:dyDescent="0.25">
      <c r="A6" s="83" t="s">
        <v>283</v>
      </c>
      <c r="B6" s="99">
        <v>0.4999169255</v>
      </c>
      <c r="H6" s="79"/>
    </row>
    <row r="7" spans="1:8" ht="18.899999999999999" customHeight="1" x14ac:dyDescent="0.25">
      <c r="A7" s="83" t="s">
        <v>284</v>
      </c>
      <c r="B7" s="99">
        <v>6.5215149200000003E-2</v>
      </c>
      <c r="H7" s="79"/>
    </row>
    <row r="8" spans="1:8" ht="18.899999999999999" customHeight="1" x14ac:dyDescent="0.25">
      <c r="A8" s="83" t="s">
        <v>280</v>
      </c>
      <c r="B8" s="99">
        <v>8.5002040000000003E-26</v>
      </c>
      <c r="H8" s="79"/>
    </row>
    <row r="9" spans="1:8" ht="18.899999999999999" customHeight="1" x14ac:dyDescent="0.25">
      <c r="A9" s="83" t="s">
        <v>281</v>
      </c>
      <c r="B9" s="99">
        <v>7.0448869999999996E-43</v>
      </c>
      <c r="H9" s="79"/>
    </row>
    <row r="10" spans="1:8" ht="18.899999999999999" customHeight="1" x14ac:dyDescent="0.25">
      <c r="A10" s="83" t="s">
        <v>282</v>
      </c>
      <c r="B10" s="99">
        <v>5.8638760000000002E-33</v>
      </c>
      <c r="H10" s="79"/>
    </row>
    <row r="11" spans="1:8" ht="18.899999999999999" customHeight="1" x14ac:dyDescent="0.25">
      <c r="A11" s="83" t="s">
        <v>285</v>
      </c>
      <c r="B11" s="99">
        <v>2.56392571E-2</v>
      </c>
      <c r="H11" s="79"/>
    </row>
    <row r="12" spans="1:8" ht="18.899999999999999" customHeight="1" x14ac:dyDescent="0.25">
      <c r="A12" s="83" t="s">
        <v>286</v>
      </c>
      <c r="B12" s="99">
        <v>0.2078650222</v>
      </c>
      <c r="H12" s="79"/>
    </row>
    <row r="13" spans="1:8" ht="18.899999999999999" customHeight="1" x14ac:dyDescent="0.25">
      <c r="A13" s="77" t="s">
        <v>470</v>
      </c>
      <c r="B13" s="79"/>
    </row>
    <row r="15" spans="1:8" ht="15.6" x14ac:dyDescent="0.3">
      <c r="A15" s="122" t="s">
        <v>468</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RHA-Chapter4-TRM-prev-rates</dc:title>
  <dc:creator>rodm</dc:creator>
  <cp:lastModifiedBy>Lindsey Dahl</cp:lastModifiedBy>
  <cp:lastPrinted>2024-06-05T19:11:10Z</cp:lastPrinted>
  <dcterms:created xsi:type="dcterms:W3CDTF">2012-06-19T01:21:24Z</dcterms:created>
  <dcterms:modified xsi:type="dcterms:W3CDTF">2025-12-04T19:02:58Z</dcterms:modified>
</cp:coreProperties>
</file>